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/>
  </bookViews>
  <sheets>
    <sheet name="Gestión de la Calidad " sheetId="1" r:id="rId1"/>
    <sheet name="OBJ Reslt A01 " sheetId="3" r:id="rId2"/>
    <sheet name="Programas" sheetId="4" r:id="rId3"/>
  </sheets>
  <definedNames>
    <definedName name="_xlnm.Print_Area" localSheetId="0">'Gestión de la Calidad '!$A$1:$R$43</definedName>
    <definedName name="_xlnm.Print_Area" localSheetId="1">'OBJ Reslt A01 '!$A$1:$E$86</definedName>
    <definedName name="_xlnm.Print_Area" localSheetId="2">Programas!$A$1:$F$147</definedName>
    <definedName name="OLE_LINK1" localSheetId="0">'Gestión de la Calidad '!$A$31</definedName>
    <definedName name="_xlnm.Print_Titles" localSheetId="2">Programas!$2:$3</definedName>
  </definedNames>
  <calcPr calcId="152511"/>
</workbook>
</file>

<file path=xl/calcChain.xml><?xml version="1.0" encoding="utf-8"?>
<calcChain xmlns="http://schemas.openxmlformats.org/spreadsheetml/2006/main">
  <c r="G28" i="1" l="1"/>
  <c r="G25" i="1"/>
  <c r="G24" i="1"/>
  <c r="C24" i="1" s="1"/>
  <c r="C32" i="1" l="1"/>
  <c r="C31" i="1"/>
  <c r="G30" i="1"/>
  <c r="C30" i="1" s="1"/>
  <c r="G23" i="1"/>
  <c r="H23" i="1" s="1"/>
  <c r="G22" i="1"/>
  <c r="H22" i="1" s="1"/>
  <c r="G21" i="1"/>
  <c r="G20" i="1"/>
  <c r="J20" i="1" s="1"/>
  <c r="G19" i="1"/>
  <c r="J19" i="1" s="1"/>
  <c r="G26" i="1"/>
  <c r="K26" i="1" s="1"/>
  <c r="G27" i="1"/>
  <c r="I27" i="1" s="1"/>
  <c r="J28" i="1"/>
  <c r="G29" i="1"/>
  <c r="H29" i="1" s="1"/>
  <c r="D31" i="3"/>
  <c r="D53" i="3"/>
  <c r="D77" i="3"/>
  <c r="D85" i="3"/>
  <c r="D86" i="3"/>
  <c r="H21" i="1" l="1"/>
  <c r="C21" i="1"/>
  <c r="K27" i="1"/>
  <c r="I26" i="1"/>
  <c r="K30" i="1"/>
  <c r="J29" i="1"/>
  <c r="I29" i="1"/>
  <c r="C19" i="1"/>
  <c r="K29" i="1"/>
  <c r="H28" i="1"/>
  <c r="C28" i="1"/>
  <c r="C23" i="1"/>
  <c r="I28" i="1"/>
  <c r="C26" i="1"/>
  <c r="K28" i="1"/>
</calcChain>
</file>

<file path=xl/sharedStrings.xml><?xml version="1.0" encoding="utf-8"?>
<sst xmlns="http://schemas.openxmlformats.org/spreadsheetml/2006/main" count="509" uniqueCount="413">
  <si>
    <t>Unidad Ejecutora:</t>
  </si>
  <si>
    <t xml:space="preserve">MINISTERIO DE LA MUJER </t>
  </si>
  <si>
    <t xml:space="preserve">ACTIVIDADES CENTRALES </t>
  </si>
  <si>
    <t>Eje Estratégico: END 2010  2030</t>
  </si>
  <si>
    <t>Eje Estratégico: PEI 2016  2020</t>
  </si>
  <si>
    <t>FORTALECIMIENTO INSTITUCIONAL</t>
  </si>
  <si>
    <t>Objetivo General : END 2010  2030</t>
  </si>
  <si>
    <t>ADMINISTRACION PUBLICA EFICIENTE, TRANSPARENTE  Y ORIENTADA A RESULTADO</t>
  </si>
  <si>
    <t>Fortalecer los Mecanismos de Gestión y Aumentar la Capacidad Institucional para Mejorar la Eficacia y Eficiencia de los Procesos.</t>
  </si>
  <si>
    <t xml:space="preserve">Planificación y Desarrollo </t>
  </si>
  <si>
    <t>Producto y sus atributos</t>
  </si>
  <si>
    <t xml:space="preserve">Producto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</si>
  <si>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</si>
  <si>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</si>
  <si>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</si>
  <si>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</si>
  <si>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</si>
  <si>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</si>
  <si>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</si>
  <si>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</si>
  <si>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</si>
  <si>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</si>
  <si>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>Actividades y sus atributos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</si>
  <si>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</si>
  <si>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</si>
  <si>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</si>
  <si>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</si>
  <si>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</si>
  <si>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</si>
  <si>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</si>
  <si>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</si>
  <si>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</si>
  <si>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</si>
  <si>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</si>
  <si>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</si>
  <si>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</si>
  <si>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</si>
  <si>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</si>
  <si>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</si>
  <si>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>Seguimiento al Programa de Mejoramiento de la Gestión  de la Calidad  de manera articulada  con el Ministerio de Administración Pública.</t>
  </si>
  <si>
    <t>Encuadernación</t>
  </si>
  <si>
    <t>Elaborar informe con los resultados de la autoevaluación CAF.</t>
  </si>
  <si>
    <t>Elaborar un plan de mejora basado en el informe de la autoevaluación CAF aprobado.</t>
  </si>
  <si>
    <t>Objetivos Estratégicos : PEI 2016  2020</t>
  </si>
  <si>
    <t xml:space="preserve">Dirección Superior y Planificación </t>
  </si>
  <si>
    <t xml:space="preserve">Gestión de la Calidad </t>
  </si>
  <si>
    <t>Recopilar, sistematizar y analizar las informaciones de las diferentes áreas para la elaboración de informes trimestrales de seguimiento.</t>
  </si>
  <si>
    <t>Recopilar, sistematizar y analizar las informaciones de las diferentes áreas para la elaboración de la Memoria Institucional Anual.</t>
  </si>
  <si>
    <t>Realizar informes de seguimiento de los manuales de políticas y procedimientos institucionales.</t>
  </si>
  <si>
    <t>Agua y Café</t>
  </si>
  <si>
    <t>Papel Bond (Resma)</t>
  </si>
  <si>
    <t>Realizar una reunión para socializar el informe de la autoevaluación CAF aprobado y el plan de mejora (Cantidad de reuniones: Una (1). Cantidad de participantes: Cincuenta (50)).</t>
  </si>
  <si>
    <t xml:space="preserve">  ==========&gt;</t>
  </si>
  <si>
    <t>Total Objetivos Estratégicos</t>
  </si>
  <si>
    <t>Sub-Total Objetivo Estratégico 4</t>
  </si>
  <si>
    <t>4.1.2.1  Ciudadanía apoderada de los derechos o servicios que les asisten producto de los convenios y acuerdos contraídos por la nación.</t>
  </si>
  <si>
    <t>4.1.2.  Promover el conocimiento de los contenidos de los diferentes convenios y resoluciones de manera que la población en general conozca y aplique las herramientas</t>
  </si>
  <si>
    <t>4.1.1.2 Informe del nivel de ejecucion de los acuerdos y convenios implementados.</t>
  </si>
  <si>
    <t xml:space="preserve">Relaciones Internacionales </t>
  </si>
  <si>
    <t>4.1.1.1  implementados  los convenios y acuerdos a los que ha arribado el país</t>
  </si>
  <si>
    <t xml:space="preserve">4.1.1 Fortalecimiento de los procesos de seguimiento e incidencia en las instituciones  del Estado, corresponsables para el cumplimiento de los convenios y  compromisos Internacionales del país en materia de género. </t>
  </si>
  <si>
    <t>4.1. Promover el cumplimiento de los convenios y compromisos asumidos por la nación.</t>
  </si>
  <si>
    <t xml:space="preserve">Responsable </t>
  </si>
  <si>
    <t>Total Gastos Demandados          Año 01</t>
  </si>
  <si>
    <t xml:space="preserve">Resultados Esperados </t>
  </si>
  <si>
    <t xml:space="preserve">Lineas de Accion </t>
  </si>
  <si>
    <t>Objetivos Estratégicos</t>
  </si>
  <si>
    <t xml:space="preserve"> EJE ESTRATEGICO 4 : SEGUIMIENTOS Y MONITOREO DE LOS CONVENIOS Y COMPROMISOS INTERNACIONALES</t>
  </si>
  <si>
    <t>Sub-Total Objetivo Estratégico 3</t>
  </si>
  <si>
    <r>
      <t>3.1.5.3 Mejorada la atención de las mujeres víctimas de violencia a través del fortalecimiento de las capacidades de los servidores públicos del Sistema Nacional de Atención a Victimas</t>
    </r>
    <r>
      <rPr>
        <sz val="11"/>
        <rFont val="Calibri"/>
        <family val="2"/>
      </rPr>
      <t>.</t>
    </r>
  </si>
  <si>
    <t>3.1.5.2 Garantizados los derechos humanos de las mujeres a través del sistema de administración de justicia.</t>
  </si>
  <si>
    <t>Promocion y Defensa de los Derechos de la Mujer, Coordinacion de OPM y OMM</t>
  </si>
  <si>
    <t>3.1.5.1 Fortalecida la protección y defensa a las mujeres víctimas de violencia y  testigos.</t>
  </si>
  <si>
    <t>3.1.5. Desarrollo de la capacidad y la calidad de la respuesta institucional para un abordaje integral de la VCM, para  garantizar los derechos  y  el acceso a la justicia de mujeres víctimas.</t>
  </si>
  <si>
    <t>Promocion y Defensa de los Derechos de Casas de Acogida</t>
  </si>
  <si>
    <t>3.1.4.4 Actores responsables comprometidos con el sistema de reinsercion social</t>
  </si>
  <si>
    <t>3.1.4.3 Mujeres egresadas de casas de acogida con un nuevo proyecto de vida.</t>
  </si>
  <si>
    <t xml:space="preserve">Promocion y Defensa de los Derechos de la Mujer, </t>
  </si>
  <si>
    <t>3.1.4.2 Evaluado y reformulado el Plan Estratégico de CONAPLUVI.</t>
  </si>
  <si>
    <t xml:space="preserve">3.1.4.1 Articulado los protocolos de atención y el accionar de los actores del CONAPLUVI, en el manejo de los casos en cada jurisdicción </t>
  </si>
  <si>
    <t>3.1.4 Articular las acciones interinstitucionales, a fin de lograr una respuesta oportuna y efectiva, mediante un esquema nacional de referencia y contra referencia (que por cualquier institución del sistema que entren las mujeres y las niñas, reciban  todos los servicios que amerite el caso).</t>
  </si>
  <si>
    <t>3.1.3.4 Reducidos los casos  de tráfico ilícito y trata de personas.</t>
  </si>
  <si>
    <t>3.1.3.3  Reducidos los índices de violencia contra las mujeres a nivel provincial.</t>
  </si>
  <si>
    <t>Coordinacion de OPM y OMM</t>
  </si>
  <si>
    <t>3.1.3.2 Fortalecida   la capacidad de prevención y atención de las Oficinas Provinciales y municipales de la Mujer.</t>
  </si>
  <si>
    <t>Coordinacion de Casas de Acogida</t>
  </si>
  <si>
    <t>3.1.3.1 Fortalecida  la capacidad de proteccion y atención a las mujeres, sus hijos e hijas, victimas de violencia, mediante el aumento del numero de Casas de Acogida</t>
  </si>
  <si>
    <t>3.1.3.  Ejecución de acciones de prevención y atención a la VCM en las provincias con mayor prevalencia o tendencia creciente en los últimos cinco años.</t>
  </si>
  <si>
    <t>Fomento de la igualdad de genero en la educación y capacitación,</t>
  </si>
  <si>
    <t>3.1.2.2. Población sensibilizada e informada sobre la prevención y atención a la violencia contra la mujer e intrafamiliar.</t>
  </si>
  <si>
    <t xml:space="preserve">3.1.2.1 Ampliados los programas de sensibilización sobre una cultura de paz y el buen trato a nivel nacional dirigido a grupos específicos de mujeres, niñas y adolescentes, hombres, comunicador, educador. </t>
  </si>
  <si>
    <t>3.1.2 Desarrollo de una acción educativa permanente para la prevención de la violencia contra las mujeres que involucren a las escuelas, los centros de formación técnica, las universidades, centros de trabajo, gobiernos locales, ONGs, organizaciones comunitarias y los medios de comunicación en los ámbitos nacional y local.</t>
  </si>
  <si>
    <t>Planificacion y Desarrollo</t>
  </si>
  <si>
    <t>3.1.1.5 Sistema de Registro Unico de estadistica sobre violencia de las mujeres y las niñas.</t>
  </si>
  <si>
    <t xml:space="preserve">Promocion y Defensa de los Derechos de la Mujer </t>
  </si>
  <si>
    <t>3.1.1.4 Mejorada la cobertura y atención de los servicios ofrecidos a las mujeres.</t>
  </si>
  <si>
    <t>Promocion y Defensa de los Derechos de la Mujer , OPM y OMM</t>
  </si>
  <si>
    <t>3.1.1.3 Fortalecidas las Instituciones a nivel nacional y local en la implementación de programas para prevenir la violencia contra las mujeres incluyendo las niñas.</t>
  </si>
  <si>
    <t>3.1.1.2 Aumentada la tasa de denuncias de violencia  contra las mujeres incluyendo las niñas.</t>
  </si>
  <si>
    <t xml:space="preserve">Promocion y Defensa de los Derechos de la Mujer, Promocion y Defensa de los Derechos de la Mujer, Comunicaciones  </t>
  </si>
  <si>
    <t>3.1.1.1 Reducidos los índices de violencia contra las mujeres incluyendo las niñas.</t>
  </si>
  <si>
    <t>3.1.1.  Fortalecimiento de la calidad y la cobertura de las políticas y programas de prevención y atención integral a las mujeres, incluyendo las niñas.</t>
  </si>
  <si>
    <t>3.1. Contribuir con la implementación de políticas públicas de detección,  prevención, atención y sanción de violencia contra las mujeres en todo su ciclo de vida para erradicar cualquier forma de violencia.</t>
  </si>
  <si>
    <t>Total Gastos Demandados          Año 03</t>
  </si>
  <si>
    <t>Sub-Total Objetivo Estratégico 2</t>
  </si>
  <si>
    <t>2.1.6.3 Desarrollados los índices de cumplimiento y satisfacción ciudadana.</t>
  </si>
  <si>
    <t>2.1.6.2 Mejoradas las políticas de igualdad y equidad de género como resultado del seguimiento y evaluación de las políticas.</t>
  </si>
  <si>
    <t>Coordinacion Intersectorial</t>
  </si>
  <si>
    <t xml:space="preserve">2.1.6.1. Diseñado el instrumentos que permitan la participación de la ciudadanía  en la medición del cumplimiento de las políticas de Igualdad y Equidad de Género </t>
  </si>
  <si>
    <t xml:space="preserve">2.1.6 Seguimiento y evaluación de la incorporación de la perspectiva de igualdad y equidad de género en las políticas públicas. </t>
  </si>
  <si>
    <t>Tecnologia de la Informacion y la Comunicacion</t>
  </si>
  <si>
    <t xml:space="preserve">2.1.5.6 Incrementado al acceso de las mujeres a la capacitación en las TICs, </t>
  </si>
  <si>
    <t>2.1.5.5. Mujeres capacitadas en formacion politica</t>
  </si>
  <si>
    <t>2.1.5.4. Población sensibilizada y capacitada sobre Masculinidad</t>
  </si>
  <si>
    <t>Fomento de la igualdad de genero en la educación y capacitación</t>
  </si>
  <si>
    <t>2.1.5.3. Población sensibilizada y capacitada sobre género, prevención a la violencia contra la mujer e intrafamiliar.</t>
  </si>
  <si>
    <t xml:space="preserve">2.1.5 Promoción de los derechos de la mujer a través de la incorporación de la perspectiva de igualdad y equidad de género en la curricula educativa, desde un enfoque de Derechos Humanos. </t>
  </si>
  <si>
    <t>2.1.4.3 Mejorada la salud sexual y reproductiva de las mujeres.</t>
  </si>
  <si>
    <t xml:space="preserve">2.1.4.2  Reducidos los embarazos en adolescentes.  </t>
  </si>
  <si>
    <t>Promocion de los Derechos a la Salud Integral, Salud Sexual y  Reproductiva de la Mujer </t>
  </si>
  <si>
    <t>2.1.4.1 Creadas las condiciones en las instituciones públicas y privadas para la efectividad de la lactancia materna.</t>
  </si>
  <si>
    <t xml:space="preserve">2.1.4 Promoción y protección  de  la  salud  de  las  mujeres  y  de  sus  derechos  sexuales  y reproductivos, como parte del desarrollo de su autonomía física durante todo su  ciclo  de  vida . </t>
  </si>
  <si>
    <t>Defensoria  de los Derechos de la Mujer</t>
  </si>
  <si>
    <t>2.1.3.1 Elaboradas e implementadas  propuestas de normativas y políticas públicas, que contribuyan con el fortalecimiento de la autonomía  política y económica de la mujer</t>
  </si>
  <si>
    <t>2.1.3 Elaboración de propuestas de normativas y políticas públicas  con el propósito de alcanzar el fortalecimiento de la autonomía política y económica de la mujer a nivel nacional</t>
  </si>
  <si>
    <t xml:space="preserve">servicios de Comunicaciones </t>
  </si>
  <si>
    <t xml:space="preserve">2.1.2.3 Revalorizada la visión y difusión  de la proyección de la imagen de la mujer. </t>
  </si>
  <si>
    <t xml:space="preserve">2.1.2.2 Mujeres participando en la propiedad de los medios de producción. </t>
  </si>
  <si>
    <t>2.1.2.1 Incrementada  la representación  de la mujer en los espacios   de toma de decisiones en los ámbitos políticos y económicos.</t>
  </si>
  <si>
    <t>2.1.2 Desarrollo de estrategias para impulsar y promover  la creación de mecanismos que contribuyan con el fortalecimiento de la autonomía política y económica de la mujer.</t>
  </si>
  <si>
    <t>2.1.1.3 identificado los conocimientos y las informaciones que tienen las mujeres acerca de sus derechos, así como la vivencia cotidiana de estos.</t>
  </si>
  <si>
    <t>2.1.1.2 Elaborada propuesta para la inserción de sistemas de medidas del trabajo no remunerado de las mujeres y los hombres en los Indicadores y las Cuentas Nacionales.</t>
  </si>
  <si>
    <t>2.1.1.1  Propuestas elaboradas con base a los criterios de priorización definidos mediante el diagnóstico realizado.</t>
  </si>
  <si>
    <t>2.1.1 Establecimiento de los criterios de priorización de las necesidades de la mujer  para la consecución de sus autonomías a nivel nacional</t>
  </si>
  <si>
    <t>2.1 Contribuir al fortalecimiento del ejercicio pleno de los derechos de la mujer mediante la implementación de  procesos, mecanismos y acciones para el logro de la plena autonomía física, política y economía en todas las esferas del país.</t>
  </si>
  <si>
    <t>EJE ESTRATEGICO  2 : IGUALDAD Y EQUIDAD DE GENERO</t>
  </si>
  <si>
    <t xml:space="preserve">Sub-Total Objetivo Estratégico 1  </t>
  </si>
  <si>
    <t xml:space="preserve">Servicios de Comunicaciones </t>
  </si>
  <si>
    <t>1.2.2.1 Mejorada la percepción de la sociedad en torno a la misión del MMujer.</t>
  </si>
  <si>
    <t>1.2.2 Desarrollo de campañas de sensibilización y promoción del rol rector del MMujer.</t>
  </si>
  <si>
    <t xml:space="preserve">Defensoria de los Derechos de la Mujer </t>
  </si>
  <si>
    <t>1.2.1.6. Fortalecida la coordinación interinstitucional con los actores nacionales e internacionales para garantizar el ejercicio de los derechos de la mujer migrante</t>
  </si>
  <si>
    <t xml:space="preserve">1.2.1.5 Fortalecida  la gestión Municipal con la implementación de las politicas de género contenidas en la Ley 176-07  y otras normativas </t>
  </si>
  <si>
    <t>1.2.1.4. Fortalecida la articulación con la organizaciones de la Sociedad Civil , Gremios Profesionales y Academias</t>
  </si>
  <si>
    <t xml:space="preserve">1.2.1.3 Establecidos y fortalecidos los mecanismos de coordinación y articulación interinstitucional </t>
  </si>
  <si>
    <t>1.2.1.2. Acuerdos firmados e implementados  con organismos nacionales e internacionales en torno al fortalecimiento del enfoque de igualdad y equidad de  género</t>
  </si>
  <si>
    <t>1.2.1.1 Establecido el enfoque de género en las leyes y normativas del Estado.</t>
  </si>
  <si>
    <t>1.2.1. Promoción y divulgación del enfoque de igualdad y equidad de género en las políticas públicas</t>
  </si>
  <si>
    <t xml:space="preserve">1.2 Fortalecer el rol rector del Ministerio de la Mujer, promoviendo su naturaleza ante la sociedad. </t>
  </si>
  <si>
    <t>RRHH</t>
  </si>
  <si>
    <t>1.1.2.6 Completado  el personal requeridos en cada dirección y departamento.</t>
  </si>
  <si>
    <t>1.1.2.5 Personal profesionalizado, incorporado al Sistema de Carrera Administrativa.</t>
  </si>
  <si>
    <t>1.1.2.4 Subsistemas de recursos humanos fortalecidos e implementados.</t>
  </si>
  <si>
    <t>1.1.2.3 Personal evaluados anualmente y promovidos en base al mérito.</t>
  </si>
  <si>
    <t>1.1.2.2 Gestión de Recursos Humanos eficiente y al servicio del desarrollo de la institución</t>
  </si>
  <si>
    <t>1.1.2.1  Mejorado el desempeño laboral del personal.</t>
  </si>
  <si>
    <t>1.1.2 Fortalecimiento de la gestión de recursos humanos que responda a las necesidades de la institución y al desarrollo y profesionalización del personal.</t>
  </si>
  <si>
    <t>Administrativa Financiera, Planificacion y Desarrollo</t>
  </si>
  <si>
    <t>1.1.1.7 Reorganizada administrativa y físicamente toda la estructura  del Ministerio</t>
  </si>
  <si>
    <t>1.1.1.6  Mejorado el contenido y la imagen del portal de la institucion y los medio de divulgacion.</t>
  </si>
  <si>
    <t>1.1.1.5 Servicios ofrecidos a la ciudadanía mejorados.</t>
  </si>
  <si>
    <t xml:space="preserve">Juridica </t>
  </si>
  <si>
    <t>1.1.1.4 Implementado el reglamento de aplicación de la Ley  86-99.</t>
  </si>
  <si>
    <t>1.1.1.3 Gestión orientada a resultados.</t>
  </si>
  <si>
    <t>1.1.1.2 Incrementada la efectividad de la gestión institucional.</t>
  </si>
  <si>
    <t>Planificacion y Desarrollo, RRHH, Administartiva Financiera.</t>
  </si>
  <si>
    <t xml:space="preserve">1.1.1.1 Optimizados los procesos de trabajo con orientación al logro de la misión, visión y objetivos institucionales. </t>
  </si>
  <si>
    <t>1.1.1 Diseño y  ejecución de  políticas, normas, procesos, planes, programas  y proyectos internos que den respuesta a la misión institucional, en un contexto de trabajo en equipo y mejoramiento continuo.</t>
  </si>
  <si>
    <t xml:space="preserve">1.1 Fortalecer los mecanismos de gestión y aumentar la capacidad institucional para mejorar la eficacia y eficiencia de los procesos con el propósito de lograr nuestra misión. </t>
  </si>
  <si>
    <t xml:space="preserve"> EJE ESTRATEGICO  1: FORTALECIMIENTO INSTITUCIONAL</t>
  </si>
  <si>
    <t>(Valores en RD$)</t>
  </si>
  <si>
    <t>LINEA DE ACCION Y  RESULTADOS</t>
  </si>
  <si>
    <t>POR EJE  Y OBJETIVOS ESTRATEGICOS</t>
  </si>
  <si>
    <t>ESTIMADO DE GASTOS DEMANDADOS PEI  AÑO 03</t>
  </si>
  <si>
    <t>PLAN ESTRATEGICO MINISTERIO DE LA MUJER  2015 2020</t>
  </si>
  <si>
    <t>Tabla No. 1</t>
  </si>
  <si>
    <t>COD</t>
  </si>
  <si>
    <t xml:space="preserve">AREA </t>
  </si>
  <si>
    <t xml:space="preserve">ACTIVIDAD </t>
  </si>
  <si>
    <t xml:space="preserve">PRODUCTOS </t>
  </si>
  <si>
    <t xml:space="preserve">CARGADO </t>
  </si>
  <si>
    <t>PROYECTADO</t>
  </si>
  <si>
    <t>01  01   0000</t>
  </si>
  <si>
    <t xml:space="preserve">Actividades Centrales </t>
  </si>
  <si>
    <r>
      <t xml:space="preserve">Dirección Superior  y Planificacion                                                                                                                                                                                                                                                                                                                                                                    Planificacion y Desarrollo:      </t>
    </r>
    <r>
      <rPr>
        <sz val="14"/>
        <color indexed="8"/>
        <rFont val="Arial"/>
        <family val="2"/>
      </rPr>
      <t>Apoyar la definición, articulación y promoción de normas y políticas propiciadoras de la equidad de género en el territorio nacional, en el ámbito económico, político, social y cultural,  estableciendo los mecanismos y procedimientos necesarios para su implementación.</t>
    </r>
  </si>
  <si>
    <t xml:space="preserve"> Seguimiento y                                                                         Formular Plan Operativo y Presupuesto  2017.                                                                                                 Formular Plan de Emergencia y Contingencia Institucional.                                                    </t>
  </si>
  <si>
    <t xml:space="preserve">Seguimiento  al Plan Estratégico del Ministerio de la Mujer   2015- 2020,  en ejecución.                                                                     </t>
  </si>
  <si>
    <t>Formulación del Plan de emergencia y contingencia institucional, evaluación de las vulnerabilidades de  la Institución.</t>
  </si>
  <si>
    <t>Seguimiento a la ejecución de los planes programas y proyectos de las  Asociaciones Sin Fines de Lucro bajo la cobertura del  Ministerio de la Mujer.</t>
  </si>
  <si>
    <t>Fortalecer el funcionamiento de la Guía de Evaluación del Desempeño, Inducción y Descripción de Puestos.</t>
  </si>
  <si>
    <t>Formulación de mejoras de procesos y de las estructuras organizativas de la institución.</t>
  </si>
  <si>
    <t>Realización de Diagnósticos  Organizacionales para llevar a cabo los procesos de reestructuración requeridos  conformes a los enfoques  actuales de Genero y  Desarrollo.</t>
  </si>
  <si>
    <t xml:space="preserve">Eficientizar la gestión institucional a través del seguimiento en el Mmujer , a partir de la implantación de las Herramientas de Planificacion, seguimiento y control aprobadas. </t>
  </si>
  <si>
    <t>Seguimiento al Programa de Mejoramiento de la Gestión  de la calidad  de manera articulada  con el Ministerio de Administración publica</t>
  </si>
  <si>
    <t>Actualización del  Estudio sobre Mujer Dominicana en Cifras.</t>
  </si>
  <si>
    <t>Actualización Estadísticas de Servicios que ofrece el Ministerio de la Mujer.</t>
  </si>
  <si>
    <t>Medición y análisis del uso del tiempo en el ámbito nacional.</t>
  </si>
  <si>
    <t>Incrementar la cartera de proyectos del Ministerio de la Mujer.</t>
  </si>
  <si>
    <t>Actualización  del directorio de agencias, embajadas y organismos de cooperación internacional.</t>
  </si>
  <si>
    <t>Revisión y actualización de la carpeta de proyectos vigentes y /o en ejecución.</t>
  </si>
  <si>
    <t xml:space="preserve">Activación de las Mesas de Cooperación de Genero.  </t>
  </si>
  <si>
    <t>Fortalecimiento de las relaciones  con las agencias y los organismos de la cooperación  internacional.</t>
  </si>
  <si>
    <t>Recursos Humanos:</t>
  </si>
  <si>
    <t xml:space="preserve">Aplicar la Ley de  la Función Pública a lo interno del Ministerio de la Mujer  </t>
  </si>
  <si>
    <t>Aplicación de los Subsistemas de Gestión contemplados en la Ley 14-91 de Servicio Civil y Carrera  Administrativa y su Reglamento de Aplicación 81-94.</t>
  </si>
  <si>
    <t xml:space="preserve">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Pública. </t>
  </si>
  <si>
    <t>Tramitación de acciones de personal; obtención de nombramientos, cambios de designación, reajustes de sueldo y traslado de empleados.</t>
  </si>
  <si>
    <t xml:space="preserve">Fortalecimiento de la Gestión Humana mediante la implementacion del Programa de capacitación  y desarrollo para el personal del Ministerio </t>
  </si>
  <si>
    <t>Programación de las vacaciones, proyección y pago de bono por desempeño</t>
  </si>
  <si>
    <t>Aplicación eficiente de las normas  sobre profesionalización de la función públicas.</t>
  </si>
  <si>
    <t>Evaluación del desempeño a las/os empleados del Ministerio</t>
  </si>
  <si>
    <t>Tecnología de la Información.</t>
  </si>
  <si>
    <t xml:space="preserve">Fortalecer  la plataforma tecnológica del Ministerio de la Mujer. </t>
  </si>
  <si>
    <t>Garantizada la seguridad de las informaciones  de la institución, el mantenimiento y reposición de los equipos y programas .</t>
  </si>
  <si>
    <t>Infraestructura tecnológica optimizada</t>
  </si>
  <si>
    <t>Fortalecimiento del sistema  tecnológico  que permita  el resguardo de la información y la  comunicación  inter provincial.</t>
  </si>
  <si>
    <t>Instalación Capacidades de Tecnologías Voz Sobre IP para comunicación inter – provincial.</t>
  </si>
  <si>
    <t>Expansión de la Dirección de Educación a través de la Web.</t>
  </si>
  <si>
    <t>Instalación  de Sistema POE para servicios inalámbrico de redes</t>
  </si>
  <si>
    <t>Fortalecer la capacidad técnica del personal del departamento de Tecnología.</t>
  </si>
  <si>
    <t xml:space="preserve">Capacitación al personal en: sistema de redes, desarrollo de software, administración de base de datos </t>
  </si>
  <si>
    <t>Capacitación y actualización de los recursos humanos del Ministerio en el uso de las Tecnologías de la Información.</t>
  </si>
  <si>
    <t>Capacitar el  personal en el uso de las TIC.</t>
  </si>
  <si>
    <t xml:space="preserve">Capacitación y plan de actualización al personal del Ministerio </t>
  </si>
  <si>
    <t>Dirección Jurídica:</t>
  </si>
  <si>
    <t>Asesorar en materia legal a la Ministra y/o cualquier otra dependencia que así lo amerite</t>
  </si>
  <si>
    <t>Soporte legal para la concertación de acuerdos , convenios y contratos para la coordinación y articulación institucional.</t>
  </si>
  <si>
    <t>Asesoría legal al  Ministerio .</t>
  </si>
  <si>
    <r>
      <t xml:space="preserve">Oficina de Relaciones  Internacionales                           </t>
    </r>
    <r>
      <rPr>
        <sz val="14"/>
        <color indexed="8"/>
        <rFont val="Arial"/>
        <family val="2"/>
      </rPr>
      <t xml:space="preserve">seguimiento y evaluación de los compromisos internacionales en materia de género del Gobierno Dominicano. </t>
    </r>
  </si>
  <si>
    <t>Asesorar  a la Ministra en todo lo relativo a los acuerdos y convenios internacionales en materia de genero.</t>
  </si>
  <si>
    <t>Colaborar en la organización y coordinación de la participación de las delegaciones del país en los  eventos internacionales de la agenda de género.</t>
  </si>
  <si>
    <t>Coordinar de manera permanente   con la Cancillería y nuestras misiones diplomáticas en el exterior   para garantizar el enfoque de género en las acciones y acuerdos de los cuales es compromisario el Estado Dominicano</t>
  </si>
  <si>
    <t>01 000 02</t>
  </si>
  <si>
    <r>
      <t xml:space="preserve">Dirección  Administrativa y Financiera.  </t>
    </r>
    <r>
      <rPr>
        <sz val="14"/>
        <color indexed="8"/>
        <rFont val="Arial"/>
        <family val="2"/>
      </rPr>
      <t>Dirigir las operaciones financieras y contables de la institución, asesorar a las autoridades  sobre la ejecución Presupuestaria, y velar por la política de inversión y el buen uso de los recursos. Garantizar que los  servicios administrativos y financieros requeridos por las diferentes aéreas sean ofrecido con eficiencia y eficacia.</t>
    </r>
  </si>
  <si>
    <t>Coordinar y supervisar las actividades administrativas y financieras que se desarrollan en las áreas de Contabilidad, Tesorería,  Administración.</t>
  </si>
  <si>
    <t>Coordinación y supervisión  las actividades administrativas y financieras que se desarrollan en las áreas de Contabilidad, Tesorería,  Administración.</t>
  </si>
  <si>
    <t>Servicios de Dirección Administrativa y Financiera</t>
  </si>
  <si>
    <t>Gestión y Control de los Procesos Administrativos y Financieros</t>
  </si>
  <si>
    <t>Proveer apoyo logístico, administrativo y financiero eficiente y eficaz a los procesos técnicos y operativos que ejecutan las diferentes unidades administrativas que conforman el Ministerio, de acuerdo con  las normas y procedimientos establecidos en el marco jurídico y  financiero.</t>
  </si>
  <si>
    <t>Apoyo logístico, administrativo y financiero eficiente y eficaz a los procesos técnicos y operativos que se ejecutan en el Ministerio.</t>
  </si>
  <si>
    <t>Estandarizar  los procesos sustantivos y administrativos / financieros del  Ministerio de la Mujer</t>
  </si>
  <si>
    <t>Manuales de funciones,  administrativo y sustantivos, actualizados.</t>
  </si>
  <si>
    <t>01 000 03</t>
  </si>
  <si>
    <r>
      <t xml:space="preserve">Coordinación Provincial y Municipal                                        </t>
    </r>
    <r>
      <rPr>
        <sz val="14"/>
        <rFont val="Arial"/>
        <family val="2"/>
      </rPr>
      <t>Ampliar  la incidencia y cobertura  territorial del Ministerio de la Mujer, en el diseño y ejecución de políticas públicas de igualdad y equidad de género a través del desarrollo de programas de fortalecimiento de los diferentes mecanismos de articulación.</t>
    </r>
  </si>
  <si>
    <t xml:space="preserve">Fortalecer las cincuenta y dos (52) Oficinas Provinciales y Municipales de la Mujer existentes, con miras a impactar en  la transversalización de la igualdad y equidad de genero  en las políticas públicas locales </t>
  </si>
  <si>
    <t xml:space="preserve">Fortalecimiento e incremento de los Comités intersectoriales locales </t>
  </si>
  <si>
    <t xml:space="preserve">Asegurar el correcto funcionamiento de la Oficinas Provinciales y Municipales  de la Mujer </t>
  </si>
  <si>
    <t xml:space="preserve">Articulación de acciones con las instituciones gubernamentales y  los gobiernos locales </t>
  </si>
  <si>
    <t>Fortalecimiento de las capacidades nacionales para la prevención y atención  de la violencia contra la mujer e intrafamiliar en el ámbito local.</t>
  </si>
  <si>
    <t>Creación y seguimiento a los comités  intersectoriales  para la transversalización del enfoque de igualdad y equidad de  Genero</t>
  </si>
  <si>
    <t>Sensibilización a la población sobre igualdad y equidad de género.</t>
  </si>
  <si>
    <t>01 000 04</t>
  </si>
  <si>
    <r>
      <t xml:space="preserve">Servicios de Comunicación y Relaciones publicas                              </t>
    </r>
    <r>
      <rPr>
        <sz val="14"/>
        <color indexed="8"/>
        <rFont val="Arial"/>
        <family val="2"/>
      </rPr>
      <t>Sensibilización de la sociedad y los medios de comunicación en torno a las problemáticas que impiden el desarrollo social, político y económico  de las mujeres</t>
    </r>
  </si>
  <si>
    <t>Difundir en los medios de comunicación las actividades ejecutadas por el Ministerio de la Mujer.</t>
  </si>
  <si>
    <t>Sensibilización  de los comunicadores sobre los derechos de la mujer</t>
  </si>
  <si>
    <t>Realizar una comunicación con enfoque de género y difundir los derechos de las mujeres y su rol social.</t>
  </si>
  <si>
    <t xml:space="preserve">Sensibilización de la  población sobre la revalorización de la imagen de la mujer </t>
  </si>
  <si>
    <t>Organizar y realizar el  concurso para otorgar la Medalla al Mérito a la Mujer Dominicana 2014</t>
  </si>
  <si>
    <t>Condecoración de la Mujer Meritoria</t>
  </si>
  <si>
    <t>Implementada la campaña sobre la  imagen del Ministerio de la Mujer.</t>
  </si>
  <si>
    <t xml:space="preserve">Proyección de la imagen institucional del Ministerio de la Mujer </t>
  </si>
  <si>
    <t>Implementar las campañas temáticas Marzo y Noviembre.</t>
  </si>
  <si>
    <t xml:space="preserve">Proyección de la campaña sobre la significación del 8 de Marzo.  </t>
  </si>
  <si>
    <t>Proyección de la campaña educativa para la prevención de la violencia contra la mujer e intrafamiliar, en conmemoración del 25 de Noviembre Día Internacional de la No Violencia Contra la Mujer.</t>
  </si>
  <si>
    <t>11 000 00</t>
  </si>
  <si>
    <t xml:space="preserve">Coordinación Intersectorial para el Seguimiento de Políticas en Igualdad de Genero.  </t>
  </si>
  <si>
    <t>11 000 01</t>
  </si>
  <si>
    <r>
      <t xml:space="preserve">Gestión de la Transversalidad de la Perspectiva de Genero.                                                                     </t>
    </r>
    <r>
      <rPr>
        <sz val="14"/>
        <color indexed="8"/>
        <rFont val="Arial"/>
        <family val="2"/>
      </rPr>
      <t>Impulsar la incorporación de la perspectiva de igualdad y equidad de  género en la formulación y ejecución de los planes, programas y proyectos de las diferentes instituciones del Estado.</t>
    </r>
  </si>
  <si>
    <t>Brindar asistencia técnica a las instituciones publicas para propiciar las condiciones de que se transversalice  enfoque de género en la planificación estratégica de  instituciones del sector público e incorporar el enfoque de igualdad y equidad de genero en las políticas, planes y programas  que desarrollan.</t>
  </si>
  <si>
    <t>Instituciones públicas reciben asistencia técnica sobre la transversalización de una cultura de igualdad y equidad de genero.</t>
  </si>
  <si>
    <t>Asistencia técnica a las instituciones publicas y privadas para la transversalización del enfoque de género y lograr incorporación de una cultura de igualdad y equidad de genero</t>
  </si>
  <si>
    <t>Presentar, a las instituciones de los Poderes del Estado y de la Sociedad Civil,  propuestas de  adecuación del Marco Jurídico  para la incorporación del enfoque de igualdad y equidad de genero.</t>
  </si>
  <si>
    <t xml:space="preserve">Sensibilización de las autoridades políticas sobre su responsabilidad de incluir de manera explícita el enfoque de  igualdad y equidad de genero en todo el  marco jurídico e institucional del Estado. </t>
  </si>
  <si>
    <t>Incorporación del enfoque de igualdad y equidad de género  en el marco jurídico nacional e institucional</t>
  </si>
  <si>
    <t xml:space="preserve">Promover la aplicación de la  Normativa Nacional    Sobre Trafico Ilícito  y Trata de Personas,  mediante procesos de prevención y protección. a victimas de trafico ilícito y Trata de personas. </t>
  </si>
  <si>
    <t>Diplomado de Trafico Ilícito  y Trata de Personas  impartido.</t>
  </si>
  <si>
    <t xml:space="preserve">Sensibilización de los  sectores involucrado y a la población sobre  los puntos de orientación de migración </t>
  </si>
  <si>
    <t>Fortalecimiento de las capacidades nacionales para la prevención y atención de trafico ilícito y trata de personas.</t>
  </si>
  <si>
    <t>Campaña de difusión de   la Ley 137-03 Sobre Tráfico Ilícito y Trata de Personas,</t>
  </si>
  <si>
    <t xml:space="preserve">Prevención y atención brindada en situaciones de vulnerabilidad y violencia de género relacionada con viajes irregulares, trata y tráfico ilícito  de personas, </t>
  </si>
  <si>
    <t>Revisión y actualización del Plan Nacional del CIPROM y del  Decreto que lo  crea.</t>
  </si>
  <si>
    <t>11 000 02</t>
  </si>
  <si>
    <r>
      <rPr>
        <b/>
        <sz val="14"/>
        <color indexed="8"/>
        <rFont val="Arial"/>
        <family val="2"/>
      </rPr>
      <t xml:space="preserve">Articulación con la Sociedad Civil y los Gobiernos Locales.                                            </t>
    </r>
    <r>
      <rPr>
        <sz val="14"/>
        <color indexed="8"/>
        <rFont val="Arial"/>
        <family val="2"/>
      </rPr>
      <t xml:space="preserve"> Establecer acuerdos interinstitucionales y con organizaciones de la sociedad civil para propiciar la incorporación, implementación y seguimiento de las políticas púbicas de género.</t>
    </r>
  </si>
  <si>
    <t>Establecer acuerdos interinstitucionales y con organizaciones de la sociedad civil para propiciar la incorporación, implementación y seguimiento de las políticas púbicas de género.</t>
  </si>
  <si>
    <t xml:space="preserve">Coordinar y articular  acciones con instituciones de la sociedad civil y gremiales para promover el avance de las mujeres. </t>
  </si>
  <si>
    <t xml:space="preserve">Coordinar y dar  seguimiento a las Mesas Locales Nacionales de Seguridad, Ciudadanía y Género.  </t>
  </si>
  <si>
    <t>Promover e incidir, para que en los planes, programas y proyectos de los gobiernos locales se tranversalice la perspectiva de género</t>
  </si>
  <si>
    <t xml:space="preserve">Capacitación de  los/as funcionarios/as  y/o personal administrativo de los ayuntamientos  con el propósito de  Transversalizar el género en los planes y programas,  </t>
  </si>
  <si>
    <t>Firma de acuerdos con  ayuntamientos del país para la instalación de las Oficinas de Equidad de Género y Desarrollo (OEGDs).</t>
  </si>
  <si>
    <t>Asistencia técnica a las instituciones Sin Fines de Lucro  y a los Gobiernos Locales, sobre la transversalización del enfoque de género  para lograr Incorporación de una cultura de igualdad y equidad de genero</t>
  </si>
  <si>
    <t>11 000 03</t>
  </si>
  <si>
    <r>
      <t xml:space="preserve">Aplicación y Seguimiento a Convenios                                                                                                                                                                                                </t>
    </r>
    <r>
      <rPr>
        <sz val="14"/>
        <color indexed="8"/>
        <rFont val="Arial"/>
        <family val="2"/>
      </rPr>
      <t>Seguimiento a los compromisos internacionales contraídos por el país en materia de genero.</t>
    </r>
  </si>
  <si>
    <t xml:space="preserve"> </t>
  </si>
  <si>
    <t>Formulación de propuesta metodológica para el seguimiento de los compromisos internacionales de género.</t>
  </si>
  <si>
    <t>Presentación de informes de seguimiento de los acuerdos internacionales suscritos por el Estado Dominicano sobre los derechos de las mujeres.</t>
  </si>
  <si>
    <t>Implementacion de los instrumentos internacionales en materia de genero, ratificados por el Estado Dominicano.</t>
  </si>
  <si>
    <t>Participación  en los espacios y mecanismos de debates  internacional dirigido a lograr la igualdad  y equidad de genero</t>
  </si>
  <si>
    <t>Promoción de la capacitación y formación  en materia de genero, en el  exterior  del personal gerencial y medio  de la  institución.</t>
  </si>
  <si>
    <t>11 000 04</t>
  </si>
  <si>
    <r>
      <t xml:space="preserve">Seguimiento a la implementacion de la Política Transversal de Genero   </t>
    </r>
    <r>
      <rPr>
        <sz val="12"/>
        <color indexed="8"/>
        <rFont val="Arial"/>
        <family val="2"/>
      </rPr>
      <t>Monitoreo  y  seguimiento a la implementación y ejecución de la política de género plasmada en el Plan Nacional de Igualdad y Equidad de Género –PLANEG II</t>
    </r>
  </si>
  <si>
    <t>Sistema de seguimiento de PLANEG II  implementado en las  sectoriales.</t>
  </si>
  <si>
    <t>Sistema de seguimiento y monitoreo del PLANEG II funcionando en las  sectoriales.</t>
  </si>
  <si>
    <t>Evaluación y  seguimiento  al  cumplimiento  y ejecución del  PLANEG II</t>
  </si>
  <si>
    <t>Informes sobre el avance en el cumplimiento y ejecución del PLANEG II.</t>
  </si>
  <si>
    <t>12 000 00</t>
  </si>
  <si>
    <t>Fomento de  la Igualdad de Genero en la Educación y la Capacitación.</t>
  </si>
  <si>
    <t>12 000 01</t>
  </si>
  <si>
    <r>
      <t xml:space="preserve">Incorporación de la Educación en Genero  </t>
    </r>
    <r>
      <rPr>
        <sz val="14"/>
        <color indexed="8"/>
        <rFont val="Arial"/>
        <family val="2"/>
      </rPr>
      <t>Articulación con las  Instituciones  educativas  publicas y privadas para promover la inserción en sus currículas el enfoque  de igualdad y equidad de género</t>
    </r>
  </si>
  <si>
    <t xml:space="preserve">Incorporar al proceso de transversalización del enfoque de género en la Currícula de las carreras educativas  de los  niveles inicial, básico, medio, técnico y  superior en: </t>
  </si>
  <si>
    <t xml:space="preserve">Socialización y validación de la propuesta estratégica para la incorporación del enfoque de igualdad y equidad de genero en la Curricula de los niveles inicial básico y medio </t>
  </si>
  <si>
    <t>Transversalización del enfoque de género en las Currículas de las carreras educativas  de los  niveles técnico y superior :Universidad Autónoma de Santo Domingo (UASD), Fuerzas Armadas (FF.AA), Policía Nacional (P.N.), Escuela de la Penitenciaría y de la Magistratura..</t>
  </si>
  <si>
    <t xml:space="preserve">Transversalización del enfoque de igualdad y equidad de genero en la Curricula de las carreras técnicas del  Instituto de Formación Técnica Profesional (INFOTEP), </t>
  </si>
  <si>
    <t>Asistencia  técnica a las instituciones  educativas de los niveles inicial, básico y medio para el fortalecimiento  del enfoque de igualdad y  equidad de género en la currícula..</t>
  </si>
  <si>
    <t xml:space="preserve">Asistencia  técnica a las instituciones  de educación superior,  técnica y escuelas especializadas   sobre el diseño de la  currícula desde un enfoque de igualdad y  equidad de género </t>
  </si>
  <si>
    <t>12 000 02</t>
  </si>
  <si>
    <r>
      <rPr>
        <b/>
        <sz val="14"/>
        <color indexed="8"/>
        <rFont val="Arial"/>
        <family val="2"/>
      </rPr>
      <t>Fomento de la Capacitación   en Género</t>
    </r>
    <r>
      <rPr>
        <sz val="14"/>
        <color indexed="8"/>
        <rFont val="Arial"/>
        <family val="2"/>
      </rPr>
      <t xml:space="preserve">                                                          Sensibilizar, educar y capacitar a  grupos prioritarios sobre el enfoque de género, la violencia contra la mujer e intrafamiliar, mujer y política, en el ámbito  nacional.  incidir en:  Grupos que impactan  por la magnitud  de la población que atienden..</t>
    </r>
  </si>
  <si>
    <t>Fortalecer la formación, profesionalización y capacitación con la incorporación del enfoque de  equidad e igualdad de género y de derechos humanos  en el servicio de los docentes  y los formadores de docentes de la educación  pública.</t>
  </si>
  <si>
    <t>Capacitación a equipo de facilitadores para formar  profesores/as  de la educación pública, para promover   la  incorporación  el enfoque de  igualdad y equidad de genero y de derechos humanos.  en las practicas educativas.,</t>
  </si>
  <si>
    <t xml:space="preserve">Capacitación a profesores  de la educación pública    en enfoque de igualdad y equidad de genero y de derechos humanos. </t>
  </si>
  <si>
    <t>Realización de Conferencia Magistral  sobre enfoque de igualdad y equidad de genero dirigida a la comunidad educativa.</t>
  </si>
  <si>
    <t xml:space="preserve">Realización de  encuentros  sobre dialogo educativo acerca de practicas educativas  de la enseñanza con contenido s sexista y discriminatorios que fomentan la violencia . </t>
  </si>
  <si>
    <t>Formación de Docentes para la educación con perspectiva de genero (niveles inicial, básica y media)</t>
  </si>
  <si>
    <t>Sensibilización en el enfoque de igualdad y equidad de  género a los docentes de educación superior,  técnica y escuelas especializadas.</t>
  </si>
  <si>
    <t>12 000 03</t>
  </si>
  <si>
    <r>
      <rPr>
        <b/>
        <sz val="14"/>
        <color indexed="8"/>
        <rFont val="Arial"/>
        <family val="2"/>
      </rPr>
      <t xml:space="preserve">Escuela de Capacitación Política.   </t>
    </r>
    <r>
      <rPr>
        <sz val="14"/>
        <color indexed="8"/>
        <rFont val="Arial"/>
        <family val="2"/>
      </rPr>
      <t xml:space="preserve">                                                                       Conducir los procesos de capacitación del Ministerio de la Mujer, de manera continua, potenciando en todo momento la capacitación política de las mujeres</t>
    </r>
    <r>
      <rPr>
        <b/>
        <sz val="14"/>
        <color indexed="8"/>
        <rFont val="Arial"/>
        <family val="2"/>
      </rPr>
      <t xml:space="preserve">. </t>
    </r>
  </si>
  <si>
    <t>Fortalecer y Consolidar  la Escuela de Capacitación Política para Mujeres.</t>
  </si>
  <si>
    <t>Formación de mujeres políticas y lideresas</t>
  </si>
  <si>
    <t>Mujeres políticas capacitadas en procesos de desarrollo local y gobernabilidad.</t>
  </si>
  <si>
    <t>13 000 00</t>
  </si>
  <si>
    <t>Prevención y Defensoría de los Derechos de la Mujer</t>
  </si>
  <si>
    <t>13 000 02</t>
  </si>
  <si>
    <r>
      <t xml:space="preserve">Prevención y Atención a la Violencia contra la Mujer  e Intrafamiliar.                                          </t>
    </r>
    <r>
      <rPr>
        <sz val="14"/>
        <color indexed="8"/>
        <rFont val="Arial"/>
        <family val="2"/>
      </rPr>
      <t xml:space="preserve">Coordinar y articular los esfuerzos de las instituciones y organismos comprometidos con la atención, prevención, intervención y seguimiento de las víctimas de violencia intrafamiliar y de género. </t>
    </r>
  </si>
  <si>
    <t xml:space="preserve">Ampliar  las coordinaciones intersectoriales de monitoreo y desarrollo de programas de Prevención y Atención Integral a la Violencia Contra la Mujer N.N.A y seguimiento a casos.                                                                
</t>
  </si>
  <si>
    <t>promoción del diseño y revisión del Modelo de Calidad de los servicios ofrecidos por las UNAIVIM.</t>
  </si>
  <si>
    <t>Sensibilización de los prestatario de servicios  en la ruta crítica de la violencia contra las mujeres.</t>
  </si>
  <si>
    <t xml:space="preserve">Fiscalías, destacamentos policiales, oficinas provinciales y hospitales atienden de forma satisfactoria a víctimas de violencia, mujeres, niños, niñas y adolescentes </t>
  </si>
  <si>
    <t>Funcionamiento de la  línea Emergencia.</t>
  </si>
  <si>
    <t>Incremento del número de víctimas de violencia intrafamiliar y contra la mujer   que reciben atención integral satisfactoria.</t>
  </si>
  <si>
    <t>Participación del Ministerio de la Mujer  en los espacios de coordinación, diseño y ejecución de las políticas sociales.</t>
  </si>
  <si>
    <t xml:space="preserve">Unidades de Atención Integral a victimas de violencia contra la mujer </t>
  </si>
  <si>
    <t xml:space="preserve">Población atendida en el programa  de prevención de la violencia de género y  sensibilizada sobre no violencia </t>
  </si>
  <si>
    <t xml:space="preserve">Casos procesados por violación de derechos </t>
  </si>
  <si>
    <t>13 000 03</t>
  </si>
  <si>
    <r>
      <rPr>
        <b/>
        <sz val="14"/>
        <color indexed="8"/>
        <rFont val="Arial"/>
        <family val="2"/>
      </rPr>
      <t xml:space="preserve">Promoción y Fomento  Derechos Económicos,  Sociales y Culturales.     </t>
    </r>
    <r>
      <rPr>
        <sz val="14"/>
        <color indexed="8"/>
        <rFont val="Arial"/>
        <family val="2"/>
      </rPr>
      <t xml:space="preserve">                                                                      Promover el empoderamiento individual y colectivo de las mujeres, de manera que en el ejercicio de sus derechos como ciudadanas se apropien, controlen y accedan los recursos económicos, sociales, culturales en los ámbitos nacional y local en condiciones  de equidad e  igualdad.</t>
    </r>
  </si>
  <si>
    <t>Diseñar y elaborar   una propuesta de  las normativas y metodología con enfoque de genero, de acceso a la capacitación  y al crédito  para ser presentadas a las instituciones  crediticias.</t>
  </si>
  <si>
    <t>Presentación a las instituciones  crediticias de  propuesta  de las  normativas y metodología , de acceso a la capacitación  y al crédito con enfoque de genero.</t>
  </si>
  <si>
    <t>Cobertura de la seguridad social para las trabajadoras domésticas e inclusión de mujeres en el plan subsidiado de salud.</t>
  </si>
  <si>
    <t>Reactivar los convenios con Promipyme  y el Banco Agrícola, Pro Industria  y diseñar un plan de acción para su ejecución</t>
  </si>
  <si>
    <t>Integración de las mujeres a la producción  en el ámbito local y territorial.</t>
  </si>
  <si>
    <t xml:space="preserve">Coordinar la  firma de un acuerdo interinstitucional con el Instituto de Crédito Cooperativo (IDECOOP). </t>
  </si>
  <si>
    <t xml:space="preserve">Implementacion del  acuerdo interinstitucional con el Instituto de Crédito Cooperativo (IDECOOP). </t>
  </si>
  <si>
    <t>Fortalecer  el Centro de Capacitación Integral de Los Alcarrizos.</t>
  </si>
  <si>
    <t xml:space="preserve">Mujeres con habilidades y capacidades desarrolladas de manera integral. </t>
  </si>
  <si>
    <t>Integración de la Comunidad de los Alcarrizos a los trabajos del Centro  de Los Alcarrizos, al centro de capacitación.</t>
  </si>
  <si>
    <t xml:space="preserve">Formulación de lineamientos de políticas para incrementar el nivel de autonomía económica de las mujeres en la Republica Dominicana. </t>
  </si>
  <si>
    <t>Vigilancia social para la mejora y fortalecimiento del acceso y capacitación de la mujer dominicana para aprovechar los beneficios de  las TIC</t>
  </si>
  <si>
    <t>13 000 05</t>
  </si>
  <si>
    <t xml:space="preserve">Proyectos </t>
  </si>
  <si>
    <t xml:space="preserve">Promoción de los Derechos a la Salud Integral, Salud Sexual y Reproductiva  de la Mujer </t>
  </si>
  <si>
    <t>15 000 01</t>
  </si>
  <si>
    <r>
      <t xml:space="preserve">Promoción y de los Derechos a la Salud Integral de la Mujer.                                     </t>
    </r>
    <r>
      <rPr>
        <sz val="14"/>
        <color indexed="8"/>
        <rFont val="Arial"/>
        <family val="2"/>
      </rPr>
      <t>Contribuir  a mejorar el acceso y la calidad de los servicios de salud dirigidos a la mujer y el acceso universal a la salud integral, como una condición indispensable para garantizar la participación plena de las mujeres.</t>
    </r>
  </si>
  <si>
    <t>Definición y aplicación de la  políticas, planes, programas y normativas en el marco de la Ley General de Salud, enfatizando en  la salud de las mujeres y con perspectiva de género.</t>
  </si>
  <si>
    <t xml:space="preserve">Vigilancia social de la aplicación de la Ley General de Salud y su marco regulatorio con énfasis en la salud de las mujeres .  </t>
  </si>
  <si>
    <t>Realización de un  seminario Internacional sobre salud de la mujer, orientado a generar políticas públicas sobre genero, mujer y salud.</t>
  </si>
  <si>
    <t>15 000 02</t>
  </si>
  <si>
    <r>
      <rPr>
        <b/>
        <sz val="14"/>
        <color indexed="8"/>
        <rFont val="Arial"/>
        <family val="2"/>
      </rPr>
      <t xml:space="preserve">Promoción de la Salud Sexual y Reproductiva.                             </t>
    </r>
    <r>
      <rPr>
        <sz val="14"/>
        <color indexed="8"/>
        <rFont val="Arial"/>
        <family val="2"/>
      </rPr>
      <t xml:space="preserve"> Promover el ejercicio pleno de los derechos a la salud  sexual y reproductiva, como parte de los derechos humanos </t>
    </r>
  </si>
  <si>
    <t>Sensibilizar a tomadores de decisión en torno a la Política Nacional  de Prevención de Embarazos en Adolescente y Servicios Salud Sexual y Reproductiva  para para Adolescentes y Mujeres Jóvenes</t>
  </si>
  <si>
    <t xml:space="preserve">Cumplimiento de la Política Nacional  de Prevención de Embarazos en Adolescente y Servicios Salud Sexual y Reproductiva  para Adolescentes y Mujeres Jóvenes.  </t>
  </si>
  <si>
    <t>Funcionamiento del comité intersectorial de promoción la política  de prevención de embarazos en adolescente y salud sexual y reproductiva de adolescentes y jóvenes.</t>
  </si>
  <si>
    <t>Formación del  personal de   Salud Sexual y Reproductiva  para Adolescentes y Mujeres Jóvenes,  para la implementacion  Políticas y Normativas</t>
  </si>
  <si>
    <t>Difusión  de  campaña de comunicación social dirigida a promover el empoderamiento de las mujeres en referencia al derecho a la salud y los derechos sexuales y reproductivos.</t>
  </si>
  <si>
    <t>Funcionamiento del centro piloto de formación en salud sexual y reproductiva para adolescentes y jóvenes.</t>
  </si>
  <si>
    <t>Formación de agentes multiplicadores en salud sexual y reproductiva.</t>
  </si>
  <si>
    <t>Coordinación con las  Casas de Acogida   para ofrecer cuidados primarios básicos a las mujeres víctimas de VBG y VIF.</t>
  </si>
  <si>
    <t>Mejoramiento de las condiciones  para la atención integral de la salud sexual y reproductiva de adolescentes y jóvenes, con énfasis en  embarazo, mortalidad materna, violencia intra-familiar y VIH/SIDA.</t>
  </si>
  <si>
    <t>98 000 00</t>
  </si>
  <si>
    <t>Administración de Contribuciones Especiales.</t>
  </si>
  <si>
    <r>
      <rPr>
        <b/>
        <sz val="14"/>
        <color indexed="8"/>
        <rFont val="Arial"/>
        <family val="2"/>
      </rPr>
      <t xml:space="preserve">Casas de Refugio y Protección </t>
    </r>
    <r>
      <rPr>
        <sz val="14"/>
        <color indexed="8"/>
        <rFont val="Arial"/>
        <family val="2"/>
      </rPr>
      <t xml:space="preserve">                          Instituir las Casas de Acogida o Refugios en todo el territorio nacional, que servirán de albergue a las mujeres, niños, niñas y adolescentes, víctimas de violencia intrafamiliar o doméstica.</t>
    </r>
  </si>
  <si>
    <t xml:space="preserve">Dar  albergue seguro,  de manera temporal, a las mujeres ,niños, niñas y adolescentes victimas de violencia contra la Mujer e intrafamiliar o domestica. </t>
  </si>
  <si>
    <t xml:space="preserve">incremento del numero de   víctimas de violencia de género e intrafamiliar que acceden a los servicios de las Casas de Acogida. </t>
  </si>
  <si>
    <t xml:space="preserve">Casas de acogida para victimas de violencia habilitadas </t>
  </si>
  <si>
    <t>Atención a  mujeres victimas de violencia intrafamiliar y de genero con sus hijos/as.</t>
  </si>
  <si>
    <t>Organizaciones Sin Fines de Lucro</t>
  </si>
  <si>
    <t>Apoyar a las organizaciones sin fines de lucro cuyas actividades están orientadas a fomentar la equidad e igualdad de Género</t>
  </si>
  <si>
    <t>Documentos</t>
  </si>
  <si>
    <t>0 1</t>
  </si>
  <si>
    <t>Unidad Rectora:</t>
  </si>
  <si>
    <t>UNA SOCIEDAD CON IGUALDAD DE DERECHOS Y OPORTUNIDADES</t>
  </si>
  <si>
    <t>Fondo General</t>
  </si>
  <si>
    <t xml:space="preserve">Unidad de Medida            </t>
  </si>
  <si>
    <t>Descripción del Producto</t>
  </si>
  <si>
    <t>EJE ESTRATEGICO 3 : SISTEMA INTEGRAL DE PROTECCION A LA MUJER</t>
  </si>
  <si>
    <t>Impresión y encuadernación empastado</t>
  </si>
  <si>
    <t>Coordinar con el Área de Comunicaciones la difusión  de todos los temas relacionados con las iniciativas que, en materia de calidad se implemente en la institución.</t>
  </si>
  <si>
    <t>Capacitacion</t>
  </si>
  <si>
    <t>Informes</t>
  </si>
  <si>
    <t>Seguimiento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</si>
  <si>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DIRECCION DE PLANIFICACION Y DESARROLLO
PROGRAMAS Y ACTIVIDADES  
</t>
  </si>
  <si>
    <t xml:space="preserve">PRESUPUESTO </t>
  </si>
  <si>
    <t xml:space="preserve">Elaboración de memoria anual e informes ejecutivos </t>
  </si>
  <si>
    <t>Formulación del Plan Operativo y Presupuesto 2018</t>
  </si>
  <si>
    <t>Formulación y seguimiento  del Plan de Compras 2018</t>
  </si>
  <si>
    <t>Ejecución del Plan de Compras año 2018</t>
  </si>
  <si>
    <t>Descripción del producto</t>
  </si>
  <si>
    <t xml:space="preserve">Unidad de medida            </t>
  </si>
  <si>
    <t>Recopilar, sistematizar y analizar las informaciones de las diferentes áreas para en coordinacion con la OAI, para presentarlas en el portal de transparencia de la Institución.</t>
  </si>
  <si>
    <t>Personas capacitadas</t>
  </si>
  <si>
    <t>Recopilar, sistematizar y analizar las informaciones obtenidas de la  encuesta de sastifacción al ciudadano sobre los servicios que ofrece el Ministerio de la Mujer para realizar Informe de seguimiento a la Carta Compromiso.</t>
  </si>
  <si>
    <t>Capacitación al personal del Departamento de Gestión de la Calidad para construbuir con la mejora continua de la Institución.</t>
  </si>
  <si>
    <t>Participar en diplomados, talleres y cursos sobre Gestion por Resultados, Evaluacion de Proyectos, Indicadores de Género y otras capacitaciones.</t>
  </si>
  <si>
    <r>
      <t xml:space="preserve">Fortalecimiento institucional a través de la </t>
    </r>
    <r>
      <rPr>
        <sz val="12"/>
        <rFont val="Arial"/>
        <family val="2"/>
      </rPr>
      <t xml:space="preserve">implementacion </t>
    </r>
    <r>
      <rPr>
        <sz val="12"/>
        <color theme="1"/>
        <rFont val="Arial"/>
        <family val="2"/>
      </rPr>
      <t xml:space="preserve">de las herramientas de planificación, seguimiento y control aprobadas. </t>
    </r>
  </si>
  <si>
    <r>
      <t xml:space="preserve">Fortalecimiento de las </t>
    </r>
    <r>
      <rPr>
        <sz val="12"/>
        <rFont val="Calibri"/>
        <family val="2"/>
        <scheme val="minor"/>
      </rPr>
      <t>capacidades</t>
    </r>
    <r>
      <rPr>
        <sz val="12"/>
        <color rgb="FF000000"/>
        <rFont val="Calibri"/>
        <family val="2"/>
        <scheme val="minor"/>
      </rPr>
      <t xml:space="preserve"> al personal del Departamento de Gestión de la Calidad</t>
    </r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</si>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</sst>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_€_-;\-* #,##0.00\ _€_-;_-* &quot;-&quot;??\ _€_-;_-@_-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.5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3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Arial"/>
      <family val="2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double">
        <color rgb="FF426E5C"/>
      </left>
      <right/>
      <top/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 style="medium">
        <color indexed="64"/>
      </left>
      <right/>
      <top style="thick">
        <color rgb="FF006600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006600"/>
      </top>
      <bottom style="medium">
        <color indexed="64"/>
      </bottom>
      <diagonal/>
    </border>
    <border>
      <left style="medium">
        <color indexed="64"/>
      </left>
      <right/>
      <top style="thick">
        <color rgb="FF0066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426E5C"/>
      </left>
      <right/>
      <top style="double">
        <color rgb="FF426E5C"/>
      </top>
      <bottom style="thin">
        <color rgb="FF426E5C"/>
      </bottom>
      <diagonal/>
    </border>
    <border>
      <left/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/>
      <top style="double">
        <color rgb="FF426E5C"/>
      </top>
      <bottom/>
      <diagonal/>
    </border>
    <border>
      <left/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/>
      <top/>
      <bottom style="double">
        <color rgb="FF426E5C"/>
      </bottom>
      <diagonal/>
    </border>
    <border>
      <left/>
      <right style="thin">
        <color rgb="FF426E5C"/>
      </right>
      <top/>
      <bottom style="double">
        <color rgb="FF426E5C"/>
      </bottom>
      <diagonal/>
    </border>
    <border>
      <left style="thin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/>
      <top style="thin">
        <color rgb="FF426E5C"/>
      </top>
      <bottom style="thin">
        <color rgb="FF426E5C"/>
      </bottom>
      <diagonal/>
    </border>
    <border>
      <left/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 style="thin">
        <color indexed="64"/>
      </bottom>
      <diagonal/>
    </border>
    <border>
      <left/>
      <right style="thin">
        <color rgb="FF426E5C"/>
      </right>
      <top style="thin">
        <color rgb="FF426E5C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indexed="64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indexed="64"/>
      </bottom>
      <diagonal/>
    </border>
    <border>
      <left style="thin">
        <color rgb="FF426E5C"/>
      </left>
      <right/>
      <top style="thin">
        <color rgb="FF426E5C"/>
      </top>
      <bottom style="double">
        <color rgb="FF426E5C"/>
      </bottom>
      <diagonal/>
    </border>
    <border>
      <left/>
      <right/>
      <top style="thin">
        <color rgb="FF426E5C"/>
      </top>
      <bottom style="double">
        <color rgb="FF426E5C"/>
      </bottom>
      <diagonal/>
    </border>
    <border>
      <left/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indexed="64"/>
      </left>
      <right/>
      <top style="double">
        <color rgb="FF426E5C"/>
      </top>
      <bottom style="thin">
        <color rgb="FF426E5C"/>
      </bottom>
      <diagonal/>
    </border>
    <border>
      <left/>
      <right/>
      <top style="double">
        <color rgb="FF426E5C"/>
      </top>
      <bottom/>
      <diagonal/>
    </border>
    <border>
      <left/>
      <right style="double">
        <color rgb="FF426E5C"/>
      </right>
      <top style="double">
        <color rgb="FF426E5C"/>
      </top>
      <bottom/>
      <diagonal/>
    </border>
    <border>
      <left style="thin">
        <color rgb="FF426E5C"/>
      </left>
      <right/>
      <top/>
      <bottom style="thin">
        <color rgb="FF426E5C"/>
      </bottom>
      <diagonal/>
    </border>
    <border>
      <left/>
      <right/>
      <top/>
      <bottom style="thin">
        <color rgb="FF426E5C"/>
      </bottom>
      <diagonal/>
    </border>
    <border>
      <left/>
      <right style="double">
        <color rgb="FF426E5C"/>
      </right>
      <top/>
      <bottom style="thin">
        <color rgb="FF426E5C"/>
      </bottom>
      <diagonal/>
    </border>
    <border>
      <left/>
      <right/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/>
      <diagonal/>
    </border>
    <border>
      <left style="double">
        <color rgb="FF426E5C"/>
      </left>
      <right style="thin">
        <color rgb="FF426E5C"/>
      </right>
      <top/>
      <bottom style="thin">
        <color indexed="64"/>
      </bottom>
      <diagonal/>
    </border>
    <border>
      <left/>
      <right/>
      <top style="thin">
        <color rgb="FF426E5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0">
    <xf numFmtId="0" fontId="0" fillId="0" borderId="0" xfId="0"/>
    <xf numFmtId="0" fontId="0" fillId="6" borderId="23" xfId="0" applyFill="1" applyBorder="1"/>
    <xf numFmtId="4" fontId="4" fillId="6" borderId="24" xfId="0" applyNumberFormat="1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4" fontId="0" fillId="0" borderId="27" xfId="0" applyNumberFormat="1" applyBorder="1" applyAlignment="1">
      <alignment vertical="center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29" xfId="0" applyFont="1" applyFill="1" applyBorder="1" applyAlignment="1">
      <alignment horizontal="left" vertical="top" wrapText="1"/>
    </xf>
    <xf numFmtId="0" fontId="0" fillId="6" borderId="36" xfId="0" applyFill="1" applyBorder="1"/>
    <xf numFmtId="4" fontId="4" fillId="6" borderId="37" xfId="0" applyNumberFormat="1" applyFont="1" applyFill="1" applyBorder="1" applyAlignment="1">
      <alignment vertical="center"/>
    </xf>
    <xf numFmtId="0" fontId="4" fillId="6" borderId="37" xfId="0" applyFont="1" applyFill="1" applyBorder="1" applyAlignment="1">
      <alignment vertical="center"/>
    </xf>
    <xf numFmtId="4" fontId="0" fillId="0" borderId="40" xfId="0" applyNumberFormat="1" applyBorder="1" applyAlignment="1">
      <alignment vertical="center"/>
    </xf>
    <xf numFmtId="0" fontId="0" fillId="0" borderId="41" xfId="0" applyBorder="1"/>
    <xf numFmtId="0" fontId="5" fillId="0" borderId="40" xfId="0" applyFont="1" applyFill="1" applyBorder="1" applyAlignment="1">
      <alignment horizontal="justify" vertical="center" wrapText="1"/>
    </xf>
    <xf numFmtId="0" fontId="0" fillId="0" borderId="27" xfId="0" applyBorder="1" applyAlignment="1">
      <alignment horizontal="justify" vertical="top" wrapText="1"/>
    </xf>
    <xf numFmtId="0" fontId="5" fillId="0" borderId="40" xfId="0" applyFont="1" applyFill="1" applyBorder="1" applyAlignment="1">
      <alignment horizontal="justify" vertical="center"/>
    </xf>
    <xf numFmtId="0" fontId="0" fillId="0" borderId="39" xfId="0" applyBorder="1" applyAlignment="1">
      <alignment horizontal="justify" vertical="top" wrapText="1"/>
    </xf>
    <xf numFmtId="4" fontId="0" fillId="0" borderId="44" xfId="0" applyNumberFormat="1" applyBorder="1" applyAlignment="1">
      <alignment vertical="center"/>
    </xf>
    <xf numFmtId="0" fontId="5" fillId="0" borderId="44" xfId="0" applyFont="1" applyFill="1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4" fontId="0" fillId="0" borderId="37" xfId="0" applyNumberFormat="1" applyBorder="1" applyAlignment="1">
      <alignment vertical="center"/>
    </xf>
    <xf numFmtId="0" fontId="5" fillId="0" borderId="37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justify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vertical="center" wrapText="1"/>
    </xf>
    <xf numFmtId="0" fontId="0" fillId="6" borderId="49" xfId="0" applyFill="1" applyBorder="1"/>
    <xf numFmtId="4" fontId="4" fillId="6" borderId="50" xfId="0" applyNumberFormat="1" applyFont="1" applyFill="1" applyBorder="1" applyAlignment="1">
      <alignment vertical="center"/>
    </xf>
    <xf numFmtId="0" fontId="4" fillId="6" borderId="51" xfId="0" applyFont="1" applyFill="1" applyBorder="1" applyAlignment="1">
      <alignment vertical="center"/>
    </xf>
    <xf numFmtId="4" fontId="0" fillId="0" borderId="43" xfId="0" applyNumberFormat="1" applyBorder="1" applyAlignment="1">
      <alignment horizontal="right" vertical="center"/>
    </xf>
    <xf numFmtId="0" fontId="5" fillId="0" borderId="52" xfId="0" applyFont="1" applyFill="1" applyBorder="1" applyAlignment="1">
      <alignment horizontal="justify" vertical="center" wrapText="1"/>
    </xf>
    <xf numFmtId="0" fontId="0" fillId="0" borderId="57" xfId="0" applyBorder="1" applyAlignment="1">
      <alignment horizontal="justify" vertical="top" wrapText="1"/>
    </xf>
    <xf numFmtId="4" fontId="0" fillId="0" borderId="27" xfId="0" applyNumberFormat="1" applyBorder="1" applyAlignment="1">
      <alignment horizontal="right" vertical="center"/>
    </xf>
    <xf numFmtId="0" fontId="10" fillId="0" borderId="56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/>
    </xf>
    <xf numFmtId="0" fontId="5" fillId="0" borderId="60" xfId="0" applyFont="1" applyFill="1" applyBorder="1" applyAlignment="1">
      <alignment horizontal="justify" vertical="center"/>
    </xf>
    <xf numFmtId="0" fontId="5" fillId="0" borderId="56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wrapText="1"/>
    </xf>
    <xf numFmtId="0" fontId="0" fillId="0" borderId="57" xfId="0" applyBorder="1" applyAlignment="1">
      <alignment horizontal="justify" vertical="center" wrapText="1"/>
    </xf>
    <xf numFmtId="0" fontId="0" fillId="0" borderId="60" xfId="0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10" fillId="0" borderId="60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 wrapText="1"/>
    </xf>
    <xf numFmtId="0" fontId="0" fillId="0" borderId="40" xfId="0" applyBorder="1" applyAlignment="1">
      <alignment horizontal="justify" vertical="center" wrapText="1"/>
    </xf>
    <xf numFmtId="0" fontId="5" fillId="0" borderId="60" xfId="0" applyFont="1" applyFill="1" applyBorder="1" applyAlignment="1">
      <alignment horizontal="justify" vertical="center" wrapText="1"/>
    </xf>
    <xf numFmtId="0" fontId="10" fillId="0" borderId="63" xfId="0" applyFont="1" applyFill="1" applyBorder="1" applyAlignment="1">
      <alignment horizontal="justify" vertical="center" wrapText="1"/>
    </xf>
    <xf numFmtId="4" fontId="0" fillId="0" borderId="34" xfId="0" applyNumberFormat="1" applyBorder="1" applyAlignment="1">
      <alignment horizontal="right" vertical="center"/>
    </xf>
    <xf numFmtId="0" fontId="5" fillId="0" borderId="62" xfId="0" applyFont="1" applyFill="1" applyBorder="1" applyAlignment="1">
      <alignment horizontal="justify" vertical="center" wrapText="1"/>
    </xf>
    <xf numFmtId="4" fontId="0" fillId="0" borderId="0" xfId="0" applyNumberFormat="1"/>
    <xf numFmtId="4" fontId="0" fillId="0" borderId="0" xfId="0" applyNumberFormat="1" applyFill="1" applyBorder="1" applyAlignment="1">
      <alignment vertical="center"/>
    </xf>
    <xf numFmtId="4" fontId="11" fillId="6" borderId="66" xfId="0" applyNumberFormat="1" applyFont="1" applyFill="1" applyBorder="1" applyAlignment="1">
      <alignment vertical="center"/>
    </xf>
    <xf numFmtId="4" fontId="11" fillId="6" borderId="67" xfId="0" applyNumberFormat="1" applyFont="1" applyFill="1" applyBorder="1" applyAlignment="1">
      <alignment vertical="center"/>
    </xf>
    <xf numFmtId="0" fontId="11" fillId="6" borderId="67" xfId="0" applyFont="1" applyFill="1" applyBorder="1" applyAlignment="1">
      <alignment vertical="center"/>
    </xf>
    <xf numFmtId="0" fontId="0" fillId="0" borderId="27" xfId="0" applyBorder="1"/>
    <xf numFmtId="0" fontId="5" fillId="0" borderId="40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justify" vertical="top" wrapText="1"/>
    </xf>
    <xf numFmtId="0" fontId="0" fillId="0" borderId="41" xfId="0" applyBorder="1" applyAlignment="1">
      <alignment horizontal="center" vertical="top" wrapText="1"/>
    </xf>
    <xf numFmtId="0" fontId="0" fillId="0" borderId="27" xfId="0" applyBorder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7" fillId="0" borderId="69" xfId="0" applyFont="1" applyBorder="1" applyAlignment="1"/>
    <xf numFmtId="0" fontId="7" fillId="0" borderId="0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7" fillId="7" borderId="27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top" wrapText="1"/>
    </xf>
    <xf numFmtId="0" fontId="12" fillId="4" borderId="40" xfId="0" applyFont="1" applyFill="1" applyBorder="1" applyAlignment="1">
      <alignment horizontal="center" vertical="top" wrapText="1"/>
    </xf>
    <xf numFmtId="4" fontId="7" fillId="4" borderId="40" xfId="0" applyNumberFormat="1" applyFont="1" applyFill="1" applyBorder="1" applyAlignment="1">
      <alignment horizontal="right" vertical="center" wrapText="1"/>
    </xf>
    <xf numFmtId="4" fontId="7" fillId="4" borderId="27" xfId="0" applyNumberFormat="1" applyFont="1" applyFill="1" applyBorder="1" applyAlignment="1">
      <alignment horizontal="right" vertical="center" wrapText="1"/>
    </xf>
    <xf numFmtId="4" fontId="0" fillId="5" borderId="0" xfId="0" applyNumberFormat="1" applyFill="1"/>
    <xf numFmtId="0" fontId="15" fillId="0" borderId="40" xfId="0" applyFont="1" applyBorder="1" applyAlignment="1">
      <alignment horizontal="justify" vertical="center"/>
    </xf>
    <xf numFmtId="0" fontId="16" fillId="8" borderId="0" xfId="0" applyFont="1" applyFill="1" applyBorder="1" applyAlignment="1">
      <alignment horizontal="justify" vertical="top" wrapText="1"/>
    </xf>
    <xf numFmtId="0" fontId="15" fillId="5" borderId="40" xfId="0" applyFont="1" applyFill="1" applyBorder="1" applyAlignment="1">
      <alignment horizontal="left" vertical="center" wrapText="1"/>
    </xf>
    <xf numFmtId="0" fontId="15" fillId="5" borderId="40" xfId="0" applyFont="1" applyFill="1" applyBorder="1" applyAlignment="1">
      <alignment horizontal="justify" vertical="center"/>
    </xf>
    <xf numFmtId="0" fontId="15" fillId="5" borderId="27" xfId="0" applyFont="1" applyFill="1" applyBorder="1" applyAlignment="1">
      <alignment horizontal="justify" vertical="center"/>
    </xf>
    <xf numFmtId="0" fontId="17" fillId="8" borderId="40" xfId="0" applyFont="1" applyFill="1" applyBorder="1" applyAlignment="1">
      <alignment horizontal="justify" vertical="center" wrapText="1"/>
    </xf>
    <xf numFmtId="0" fontId="17" fillId="5" borderId="40" xfId="0" applyFont="1" applyFill="1" applyBorder="1" applyAlignment="1">
      <alignment horizontal="justify" vertical="center" wrapText="1"/>
    </xf>
    <xf numFmtId="0" fontId="17" fillId="5" borderId="27" xfId="0" applyFont="1" applyFill="1" applyBorder="1" applyAlignment="1">
      <alignment horizontal="justify" vertical="center" wrapText="1"/>
    </xf>
    <xf numFmtId="0" fontId="13" fillId="0" borderId="41" xfId="0" applyFont="1" applyBorder="1" applyAlignment="1">
      <alignment vertical="center"/>
    </xf>
    <xf numFmtId="0" fontId="17" fillId="2" borderId="40" xfId="0" applyFont="1" applyFill="1" applyBorder="1" applyAlignment="1">
      <alignment horizontal="justify" vertical="center" wrapText="1"/>
    </xf>
    <xf numFmtId="0" fontId="17" fillId="8" borderId="40" xfId="0" applyFont="1" applyFill="1" applyBorder="1" applyAlignment="1">
      <alignment horizontal="left" vertical="center" wrapText="1"/>
    </xf>
    <xf numFmtId="0" fontId="0" fillId="0" borderId="0" xfId="0" applyBorder="1"/>
    <xf numFmtId="0" fontId="15" fillId="0" borderId="40" xfId="0" applyFont="1" applyBorder="1" applyAlignment="1">
      <alignment horizontal="justify" vertical="top"/>
    </xf>
    <xf numFmtId="0" fontId="13" fillId="5" borderId="41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4" fontId="13" fillId="5" borderId="40" xfId="0" applyNumberFormat="1" applyFont="1" applyFill="1" applyBorder="1" applyAlignment="1">
      <alignment horizontal="right"/>
    </xf>
    <xf numFmtId="4" fontId="13" fillId="5" borderId="27" xfId="0" applyNumberFormat="1" applyFont="1" applyFill="1" applyBorder="1" applyAlignment="1">
      <alignment horizontal="right"/>
    </xf>
    <xf numFmtId="0" fontId="15" fillId="0" borderId="40" xfId="0" applyFont="1" applyFill="1" applyBorder="1" applyAlignment="1">
      <alignment horizontal="justify" vertical="center"/>
    </xf>
    <xf numFmtId="0" fontId="13" fillId="5" borderId="41" xfId="0" applyFont="1" applyFill="1" applyBorder="1" applyAlignment="1">
      <alignment vertical="center"/>
    </xf>
    <xf numFmtId="0" fontId="13" fillId="5" borderId="40" xfId="0" applyFont="1" applyFill="1" applyBorder="1" applyAlignment="1">
      <alignment vertical="center"/>
    </xf>
    <xf numFmtId="4" fontId="13" fillId="5" borderId="40" xfId="0" applyNumberFormat="1" applyFont="1" applyFill="1" applyBorder="1" applyAlignment="1">
      <alignment vertical="center"/>
    </xf>
    <xf numFmtId="4" fontId="13" fillId="5" borderId="27" xfId="0" applyNumberFormat="1" applyFont="1" applyFill="1" applyBorder="1" applyAlignment="1">
      <alignment vertical="center"/>
    </xf>
    <xf numFmtId="0" fontId="17" fillId="8" borderId="40" xfId="0" applyFont="1" applyFill="1" applyBorder="1" applyAlignment="1">
      <alignment horizontal="justify" vertical="top" wrapText="1"/>
    </xf>
    <xf numFmtId="0" fontId="17" fillId="0" borderId="40" xfId="0" applyFont="1" applyBorder="1" applyAlignment="1">
      <alignment horizontal="justify" vertical="top" wrapText="1"/>
    </xf>
    <xf numFmtId="0" fontId="18" fillId="5" borderId="73" xfId="0" applyFont="1" applyFill="1" applyBorder="1" applyAlignment="1">
      <alignment horizontal="justify" vertical="center"/>
    </xf>
    <xf numFmtId="0" fontId="15" fillId="5" borderId="52" xfId="0" applyFont="1" applyFill="1" applyBorder="1" applyAlignment="1">
      <alignment horizontal="justify" vertical="center"/>
    </xf>
    <xf numFmtId="0" fontId="13" fillId="5" borderId="52" xfId="0" applyFont="1" applyFill="1" applyBorder="1" applyAlignment="1">
      <alignment vertical="center"/>
    </xf>
    <xf numFmtId="4" fontId="13" fillId="5" borderId="52" xfId="0" applyNumberFormat="1" applyFont="1" applyFill="1" applyBorder="1" applyAlignment="1">
      <alignment vertical="center"/>
    </xf>
    <xf numFmtId="4" fontId="13" fillId="5" borderId="74" xfId="0" applyNumberFormat="1" applyFont="1" applyFill="1" applyBorder="1" applyAlignment="1">
      <alignment vertical="center"/>
    </xf>
    <xf numFmtId="0" fontId="17" fillId="0" borderId="40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center" vertical="center"/>
    </xf>
    <xf numFmtId="4" fontId="12" fillId="5" borderId="41" xfId="0" applyNumberFormat="1" applyFont="1" applyFill="1" applyBorder="1" applyAlignment="1">
      <alignment horizontal="right" vertical="center"/>
    </xf>
    <xf numFmtId="4" fontId="12" fillId="5" borderId="75" xfId="0" applyNumberFormat="1" applyFont="1" applyFill="1" applyBorder="1" applyAlignment="1">
      <alignment horizontal="right" vertical="center"/>
    </xf>
    <xf numFmtId="0" fontId="12" fillId="4" borderId="41" xfId="0" applyFont="1" applyFill="1" applyBorder="1" applyAlignment="1">
      <alignment horizontal="center" vertical="center"/>
    </xf>
    <xf numFmtId="4" fontId="13" fillId="4" borderId="40" xfId="0" applyNumberFormat="1" applyFont="1" applyFill="1" applyBorder="1" applyAlignment="1">
      <alignment vertical="center"/>
    </xf>
    <xf numFmtId="4" fontId="13" fillId="4" borderId="27" xfId="0" applyNumberFormat="1" applyFont="1" applyFill="1" applyBorder="1" applyAlignment="1">
      <alignment vertical="center"/>
    </xf>
    <xf numFmtId="0" fontId="13" fillId="0" borderId="40" xfId="0" applyFont="1" applyBorder="1" applyAlignment="1">
      <alignment horizontal="justify" vertical="center" wrapText="1"/>
    </xf>
    <xf numFmtId="0" fontId="17" fillId="8" borderId="37" xfId="0" applyFont="1" applyFill="1" applyBorder="1" applyAlignment="1">
      <alignment horizontal="justify" vertical="center" wrapText="1"/>
    </xf>
    <xf numFmtId="0" fontId="12" fillId="5" borderId="40" xfId="0" applyFont="1" applyFill="1" applyBorder="1" applyAlignment="1">
      <alignment vertical="center"/>
    </xf>
    <xf numFmtId="43" fontId="12" fillId="5" borderId="40" xfId="26" applyFont="1" applyFill="1" applyBorder="1" applyAlignment="1">
      <alignment vertical="center"/>
    </xf>
    <xf numFmtId="43" fontId="12" fillId="5" borderId="27" xfId="26" applyFont="1" applyFill="1" applyBorder="1" applyAlignment="1">
      <alignment vertical="center"/>
    </xf>
    <xf numFmtId="0" fontId="17" fillId="0" borderId="40" xfId="0" applyFont="1" applyBorder="1" applyAlignment="1">
      <alignment horizontal="justify" vertical="center" wrapText="1"/>
    </xf>
    <xf numFmtId="43" fontId="18" fillId="5" borderId="40" xfId="26" applyFont="1" applyFill="1" applyBorder="1" applyAlignment="1">
      <alignment vertical="center" wrapText="1"/>
    </xf>
    <xf numFmtId="43" fontId="18" fillId="5" borderId="27" xfId="26" applyFont="1" applyFill="1" applyBorder="1" applyAlignment="1">
      <alignment vertical="center" wrapText="1"/>
    </xf>
    <xf numFmtId="0" fontId="17" fillId="2" borderId="40" xfId="36" applyFont="1" applyFill="1" applyBorder="1" applyAlignment="1">
      <alignment horizontal="justify" vertical="center" wrapText="1"/>
    </xf>
    <xf numFmtId="0" fontId="13" fillId="0" borderId="41" xfId="0" applyFont="1" applyBorder="1" applyAlignment="1">
      <alignment horizontal="center" vertical="center"/>
    </xf>
    <xf numFmtId="0" fontId="12" fillId="5" borderId="41" xfId="0" applyFont="1" applyFill="1" applyBorder="1" applyAlignment="1">
      <alignment vertical="center"/>
    </xf>
    <xf numFmtId="43" fontId="12" fillId="5" borderId="40" xfId="0" applyNumberFormat="1" applyFont="1" applyFill="1" applyBorder="1" applyAlignment="1">
      <alignment horizontal="right" vertical="center"/>
    </xf>
    <xf numFmtId="43" fontId="12" fillId="5" borderId="27" xfId="0" applyNumberFormat="1" applyFont="1" applyFill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7" fillId="2" borderId="40" xfId="28" applyFont="1" applyFill="1" applyBorder="1" applyAlignment="1">
      <alignment horizontal="justify" vertical="center" wrapText="1"/>
    </xf>
    <xf numFmtId="0" fontId="15" fillId="0" borderId="40" xfId="0" applyFont="1" applyBorder="1" applyAlignment="1">
      <alignment horizontal="center" vertical="center" wrapText="1"/>
    </xf>
    <xf numFmtId="43" fontId="13" fillId="0" borderId="40" xfId="26" applyFont="1" applyBorder="1" applyAlignment="1">
      <alignment horizontal="center" vertical="center"/>
    </xf>
    <xf numFmtId="43" fontId="13" fillId="0" borderId="27" xfId="26" applyFont="1" applyBorder="1" applyAlignment="1">
      <alignment horizontal="center" vertical="center"/>
    </xf>
    <xf numFmtId="0" fontId="13" fillId="5" borderId="38" xfId="0" applyFont="1" applyFill="1" applyBorder="1"/>
    <xf numFmtId="4" fontId="20" fillId="9" borderId="37" xfId="28" applyNumberFormat="1" applyFont="1" applyFill="1" applyBorder="1" applyAlignment="1">
      <alignment vertical="center"/>
    </xf>
    <xf numFmtId="4" fontId="20" fillId="9" borderId="36" xfId="28" applyNumberFormat="1" applyFont="1" applyFill="1" applyBorder="1" applyAlignment="1">
      <alignment vertical="center"/>
    </xf>
    <xf numFmtId="0" fontId="13" fillId="0" borderId="80" xfId="0" applyFont="1" applyBorder="1" applyAlignment="1">
      <alignment horizontal="justify" vertical="center" wrapText="1"/>
    </xf>
    <xf numFmtId="43" fontId="23" fillId="5" borderId="40" xfId="0" applyNumberFormat="1" applyFont="1" applyFill="1" applyBorder="1" applyAlignment="1">
      <alignment vertical="center"/>
    </xf>
    <xf numFmtId="43" fontId="23" fillId="5" borderId="27" xfId="0" applyNumberFormat="1" applyFont="1" applyFill="1" applyBorder="1" applyAlignment="1">
      <alignment vertical="center"/>
    </xf>
    <xf numFmtId="0" fontId="13" fillId="0" borderId="40" xfId="0" applyFont="1" applyFill="1" applyBorder="1" applyAlignment="1">
      <alignment horizontal="justify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 wrapText="1"/>
    </xf>
    <xf numFmtId="0" fontId="13" fillId="0" borderId="37" xfId="0" applyFont="1" applyFill="1" applyBorder="1" applyAlignment="1">
      <alignment horizontal="justify" vertical="center" wrapText="1"/>
    </xf>
    <xf numFmtId="43" fontId="13" fillId="0" borderId="37" xfId="26" applyFont="1" applyBorder="1" applyAlignment="1">
      <alignment horizontal="center" vertical="center"/>
    </xf>
    <xf numFmtId="43" fontId="13" fillId="0" borderId="36" xfId="26" applyFont="1" applyBorder="1" applyAlignment="1">
      <alignment horizontal="center" vertical="center"/>
    </xf>
    <xf numFmtId="0" fontId="17" fillId="0" borderId="40" xfId="0" applyFont="1" applyBorder="1" applyAlignment="1">
      <alignment horizontal="justify" vertical="center"/>
    </xf>
    <xf numFmtId="0" fontId="17" fillId="0" borderId="40" xfId="35" applyFont="1" applyBorder="1" applyAlignment="1">
      <alignment horizontal="justify" vertical="center" wrapText="1"/>
    </xf>
    <xf numFmtId="0" fontId="17" fillId="0" borderId="55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 wrapText="1"/>
    </xf>
    <xf numFmtId="0" fontId="17" fillId="3" borderId="40" xfId="0" applyFont="1" applyFill="1" applyBorder="1" applyAlignment="1">
      <alignment horizontal="justify" vertical="center" wrapText="1"/>
    </xf>
    <xf numFmtId="0" fontId="0" fillId="3" borderId="27" xfId="0" applyFill="1" applyBorder="1" applyAlignment="1">
      <alignment horizontal="justify" vertical="center" wrapText="1"/>
    </xf>
    <xf numFmtId="0" fontId="25" fillId="0" borderId="0" xfId="0" applyFont="1" applyFill="1" applyAlignment="1">
      <alignment vertical="center"/>
    </xf>
    <xf numFmtId="3" fontId="24" fillId="1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19" fillId="0" borderId="10" xfId="0" applyFont="1" applyFill="1" applyBorder="1" applyAlignment="1">
      <alignment horizontal="justify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4" fontId="26" fillId="0" borderId="7" xfId="0" applyNumberFormat="1" applyFont="1" applyFill="1" applyBorder="1" applyAlignment="1">
      <alignment horizontal="right" vertical="center" wrapText="1"/>
    </xf>
    <xf numFmtId="3" fontId="26" fillId="10" borderId="5" xfId="0" applyNumberFormat="1" applyFont="1" applyFill="1" applyBorder="1" applyAlignment="1">
      <alignment horizontal="center" vertical="center" textRotation="90" wrapText="1"/>
    </xf>
    <xf numFmtId="3" fontId="26" fillId="10" borderId="6" xfId="0" applyNumberFormat="1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4" fontId="16" fillId="0" borderId="18" xfId="0" applyNumberFormat="1" applyFont="1" applyFill="1" applyBorder="1" applyAlignment="1">
      <alignment horizontal="right" vertical="center" wrapText="1"/>
    </xf>
    <xf numFmtId="4" fontId="16" fillId="0" borderId="88" xfId="0" applyNumberFormat="1" applyFont="1" applyFill="1" applyBorder="1" applyAlignment="1">
      <alignment horizontal="right" vertical="center" wrapText="1"/>
    </xf>
    <xf numFmtId="0" fontId="28" fillId="0" borderId="40" xfId="0" applyFont="1" applyBorder="1" applyAlignment="1">
      <alignment vertical="center"/>
    </xf>
    <xf numFmtId="4" fontId="16" fillId="0" borderId="21" xfId="0" applyNumberFormat="1" applyFont="1" applyFill="1" applyBorder="1" applyAlignment="1">
      <alignment horizontal="right" vertical="center" wrapText="1"/>
    </xf>
    <xf numFmtId="0" fontId="28" fillId="0" borderId="0" xfId="0" applyFont="1" applyBorder="1" applyAlignment="1">
      <alignment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40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3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" fontId="16" fillId="0" borderId="93" xfId="0" applyNumberFormat="1" applyFont="1" applyFill="1" applyBorder="1" applyAlignment="1">
      <alignment horizontal="center" vertical="center" wrapText="1"/>
    </xf>
    <xf numFmtId="3" fontId="16" fillId="0" borderId="93" xfId="0" applyNumberFormat="1" applyFont="1" applyFill="1" applyBorder="1" applyAlignment="1">
      <alignment horizontal="center" vertical="center" wrapText="1"/>
    </xf>
    <xf numFmtId="4" fontId="16" fillId="0" borderId="93" xfId="0" applyNumberFormat="1" applyFont="1" applyFill="1" applyBorder="1" applyAlignment="1">
      <alignment horizontal="right" vertical="center" wrapText="1"/>
    </xf>
    <xf numFmtId="3" fontId="16" fillId="0" borderId="9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top" wrapText="1"/>
    </xf>
    <xf numFmtId="4" fontId="16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0" fontId="35" fillId="0" borderId="40" xfId="0" applyFont="1" applyFill="1" applyBorder="1" applyAlignment="1">
      <alignment horizontal="justify" vertical="center"/>
    </xf>
    <xf numFmtId="3" fontId="36" fillId="0" borderId="7" xfId="0" applyNumberFormat="1" applyFont="1" applyFill="1" applyBorder="1" applyAlignment="1">
      <alignment horizontal="center" vertical="center" wrapText="1"/>
    </xf>
    <xf numFmtId="4" fontId="36" fillId="0" borderId="7" xfId="0" applyNumberFormat="1" applyFont="1" applyFill="1" applyBorder="1" applyAlignment="1">
      <alignment horizontal="right" vertical="center" wrapText="1"/>
    </xf>
    <xf numFmtId="0" fontId="34" fillId="0" borderId="9" xfId="0" applyFont="1" applyFill="1" applyBorder="1" applyAlignment="1"/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3" fontId="24" fillId="10" borderId="18" xfId="0" applyNumberFormat="1" applyFont="1" applyFill="1" applyBorder="1" applyAlignment="1">
      <alignment horizontal="center" vertical="center" wrapText="1"/>
    </xf>
    <xf numFmtId="3" fontId="24" fillId="10" borderId="18" xfId="0" applyNumberFormat="1" applyFont="1" applyFill="1" applyBorder="1" applyAlignment="1">
      <alignment horizontal="center" vertical="center" textRotation="90" wrapText="1"/>
    </xf>
    <xf numFmtId="3" fontId="24" fillId="10" borderId="6" xfId="0" applyNumberFormat="1" applyFont="1" applyFill="1" applyBorder="1" applyAlignment="1">
      <alignment horizontal="center" vertical="center" textRotation="90" wrapText="1"/>
    </xf>
    <xf numFmtId="4" fontId="16" fillId="0" borderId="40" xfId="0" applyNumberFormat="1" applyFont="1" applyFill="1" applyBorder="1" applyAlignment="1">
      <alignment horizontal="center" vertical="center" wrapText="1"/>
    </xf>
    <xf numFmtId="3" fontId="16" fillId="0" borderId="9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4" fontId="28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19" fillId="0" borderId="40" xfId="0" applyFont="1" applyFill="1" applyBorder="1" applyAlignment="1">
      <alignment horizontal="justify" vertical="top" wrapText="1"/>
    </xf>
    <xf numFmtId="0" fontId="24" fillId="10" borderId="83" xfId="0" applyFont="1" applyFill="1" applyBorder="1" applyAlignment="1">
      <alignment horizontal="center" vertical="center" wrapText="1"/>
    </xf>
    <xf numFmtId="0" fontId="24" fillId="10" borderId="99" xfId="0" applyFont="1" applyFill="1" applyBorder="1" applyAlignment="1">
      <alignment horizontal="center" vertical="center" wrapText="1"/>
    </xf>
    <xf numFmtId="0" fontId="24" fillId="10" borderId="100" xfId="0" applyFont="1" applyFill="1" applyBorder="1" applyAlignment="1">
      <alignment horizontal="center" vertical="center" wrapText="1"/>
    </xf>
    <xf numFmtId="0" fontId="24" fillId="10" borderId="101" xfId="0" applyFont="1" applyFill="1" applyBorder="1" applyAlignment="1">
      <alignment horizontal="center" vertical="center" wrapText="1"/>
    </xf>
    <xf numFmtId="0" fontId="24" fillId="10" borderId="102" xfId="0" applyFont="1" applyFill="1" applyBorder="1" applyAlignment="1">
      <alignment horizontal="center" vertical="center" wrapText="1"/>
    </xf>
    <xf numFmtId="0" fontId="24" fillId="10" borderId="103" xfId="0" applyFont="1" applyFill="1" applyBorder="1" applyAlignment="1">
      <alignment horizontal="center" vertical="center" wrapText="1"/>
    </xf>
    <xf numFmtId="3" fontId="36" fillId="0" borderId="98" xfId="0" applyNumberFormat="1" applyFont="1" applyFill="1" applyBorder="1" applyAlignment="1">
      <alignment horizontal="justify" vertical="justify" wrapText="1"/>
    </xf>
    <xf numFmtId="3" fontId="36" fillId="0" borderId="82" xfId="0" applyNumberFormat="1" applyFont="1" applyFill="1" applyBorder="1" applyAlignment="1">
      <alignment horizontal="justify" vertical="justify" wrapText="1"/>
    </xf>
    <xf numFmtId="49" fontId="36" fillId="0" borderId="95" xfId="0" applyNumberFormat="1" applyFont="1" applyFill="1" applyBorder="1" applyAlignment="1">
      <alignment horizontal="left" vertical="center" wrapText="1"/>
    </xf>
    <xf numFmtId="49" fontId="36" fillId="0" borderId="96" xfId="0" applyNumberFormat="1" applyFont="1" applyFill="1" applyBorder="1" applyAlignment="1">
      <alignment horizontal="left" vertical="center" wrapText="1"/>
    </xf>
    <xf numFmtId="49" fontId="36" fillId="0" borderId="97" xfId="0" applyNumberFormat="1" applyFont="1" applyFill="1" applyBorder="1" applyAlignment="1">
      <alignment horizontal="left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3" fontId="24" fillId="10" borderId="18" xfId="0" applyNumberFormat="1" applyFont="1" applyFill="1" applyBorder="1" applyAlignment="1">
      <alignment horizontal="center" vertical="center" wrapText="1"/>
    </xf>
    <xf numFmtId="3" fontId="24" fillId="10" borderId="19" xfId="0" applyNumberFormat="1" applyFont="1" applyFill="1" applyBorder="1" applyAlignment="1">
      <alignment horizontal="center" vertical="center" wrapText="1"/>
    </xf>
    <xf numFmtId="3" fontId="24" fillId="10" borderId="88" xfId="0" applyNumberFormat="1" applyFont="1" applyFill="1" applyBorder="1" applyAlignment="1">
      <alignment horizontal="center" vertical="center" wrapText="1"/>
    </xf>
    <xf numFmtId="3" fontId="24" fillId="10" borderId="89" xfId="0" applyNumberFormat="1" applyFont="1" applyFill="1" applyBorder="1" applyAlignment="1">
      <alignment horizontal="center" vertical="center" wrapText="1"/>
    </xf>
    <xf numFmtId="3" fontId="24" fillId="10" borderId="21" xfId="0" applyNumberFormat="1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3" fontId="24" fillId="10" borderId="90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justify" vertical="center" wrapText="1"/>
    </xf>
    <xf numFmtId="0" fontId="19" fillId="0" borderId="21" xfId="0" applyFont="1" applyFill="1" applyBorder="1" applyAlignment="1">
      <alignment horizontal="justify" vertical="center" wrapText="1"/>
    </xf>
    <xf numFmtId="0" fontId="19" fillId="0" borderId="91" xfId="0" applyFont="1" applyFill="1" applyBorder="1" applyAlignment="1">
      <alignment horizontal="justify" vertical="center" wrapText="1"/>
    </xf>
    <xf numFmtId="0" fontId="19" fillId="0" borderId="92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left" vertical="center"/>
    </xf>
    <xf numFmtId="0" fontId="24" fillId="10" borderId="105" xfId="0" applyFont="1" applyFill="1" applyBorder="1" applyAlignment="1">
      <alignment horizontal="center" vertical="center" wrapText="1"/>
    </xf>
    <xf numFmtId="0" fontId="24" fillId="10" borderId="106" xfId="0" applyFont="1" applyFill="1" applyBorder="1" applyAlignment="1">
      <alignment horizontal="center" vertical="center" wrapText="1"/>
    </xf>
    <xf numFmtId="0" fontId="24" fillId="10" borderId="84" xfId="0" applyFont="1" applyFill="1" applyBorder="1" applyAlignment="1">
      <alignment horizontal="center" vertical="center" wrapText="1"/>
    </xf>
    <xf numFmtId="0" fontId="24" fillId="10" borderId="86" xfId="0" applyFont="1" applyFill="1" applyBorder="1" applyAlignment="1">
      <alignment horizontal="center" vertical="center" wrapText="1"/>
    </xf>
    <xf numFmtId="0" fontId="24" fillId="10" borderId="87" xfId="0" applyFont="1" applyFill="1" applyBorder="1" applyAlignment="1">
      <alignment horizontal="center" vertical="center" wrapText="1"/>
    </xf>
    <xf numFmtId="3" fontId="24" fillId="10" borderId="85" xfId="0" applyNumberFormat="1" applyFont="1" applyFill="1" applyBorder="1" applyAlignment="1">
      <alignment horizontal="center" vertical="center" wrapText="1"/>
    </xf>
    <xf numFmtId="3" fontId="24" fillId="10" borderId="4" xfId="0" applyNumberFormat="1" applyFont="1" applyFill="1" applyBorder="1" applyAlignment="1">
      <alignment horizontal="center" vertical="center" wrapText="1"/>
    </xf>
    <xf numFmtId="3" fontId="24" fillId="10" borderId="81" xfId="0" applyNumberFormat="1" applyFont="1" applyFill="1" applyBorder="1" applyAlignment="1">
      <alignment horizontal="center" vertical="center" wrapText="1"/>
    </xf>
    <xf numFmtId="3" fontId="24" fillId="10" borderId="104" xfId="0" applyNumberFormat="1" applyFont="1" applyFill="1" applyBorder="1" applyAlignment="1">
      <alignment horizontal="center" vertical="center" wrapText="1"/>
    </xf>
    <xf numFmtId="3" fontId="24" fillId="10" borderId="82" xfId="0" applyNumberFormat="1" applyFont="1" applyFill="1" applyBorder="1" applyAlignment="1">
      <alignment horizontal="center" vertical="center" wrapText="1"/>
    </xf>
    <xf numFmtId="0" fontId="24" fillId="10" borderId="85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9" fillId="0" borderId="13" xfId="0" applyFont="1" applyFill="1" applyBorder="1" applyAlignment="1">
      <alignment horizontal="justify" vertical="center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Fill="1" applyBorder="1" applyAlignment="1">
      <alignment horizontal="justify" vertical="center" wrapText="1"/>
    </xf>
    <xf numFmtId="3" fontId="16" fillId="0" borderId="7" xfId="0" applyNumberFormat="1" applyFont="1" applyFill="1" applyBorder="1" applyAlignment="1">
      <alignment horizontal="justify" vertical="center" wrapText="1"/>
    </xf>
    <xf numFmtId="0" fontId="16" fillId="0" borderId="12" xfId="0" applyFont="1" applyFill="1" applyBorder="1" applyAlignment="1">
      <alignment horizontal="justify" vertical="center" wrapText="1"/>
    </xf>
    <xf numFmtId="0" fontId="16" fillId="0" borderId="13" xfId="0" applyFont="1" applyFill="1" applyBorder="1" applyAlignment="1">
      <alignment horizontal="justify" vertical="center" wrapText="1"/>
    </xf>
    <xf numFmtId="0" fontId="16" fillId="0" borderId="16" xfId="0" applyFont="1" applyFill="1" applyBorder="1" applyAlignment="1">
      <alignment horizontal="justify" vertical="center" wrapText="1"/>
    </xf>
    <xf numFmtId="0" fontId="16" fillId="0" borderId="17" xfId="0" applyFont="1" applyFill="1" applyBorder="1" applyAlignment="1">
      <alignment horizontal="justify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3" fontId="26" fillId="10" borderId="5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justify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horizontal="justify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3" fontId="26" fillId="10" borderId="88" xfId="0" applyNumberFormat="1" applyFont="1" applyFill="1" applyBorder="1" applyAlignment="1">
      <alignment horizontal="center" vertical="center" wrapText="1"/>
    </xf>
    <xf numFmtId="3" fontId="26" fillId="10" borderId="89" xfId="0" applyNumberFormat="1" applyFont="1" applyFill="1" applyBorder="1" applyAlignment="1">
      <alignment horizontal="center" vertical="center" wrapText="1"/>
    </xf>
    <xf numFmtId="3" fontId="26" fillId="10" borderId="21" xfId="0" applyNumberFormat="1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10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108" xfId="0" applyNumberFormat="1" applyFont="1" applyFill="1" applyBorder="1" applyAlignment="1">
      <alignment horizontal="center" vertical="center" wrapText="1"/>
    </xf>
    <xf numFmtId="3" fontId="16" fillId="0" borderId="109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left" vertical="center" wrapText="1"/>
    </xf>
    <xf numFmtId="3" fontId="26" fillId="10" borderId="90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3" fontId="26" fillId="10" borderId="2" xfId="0" applyNumberFormat="1" applyFont="1" applyFill="1" applyBorder="1" applyAlignment="1">
      <alignment horizontal="center" vertical="center" wrapText="1"/>
    </xf>
    <xf numFmtId="4" fontId="26" fillId="10" borderId="2" xfId="0" applyNumberFormat="1" applyFont="1" applyFill="1" applyBorder="1" applyAlignment="1">
      <alignment horizontal="center" vertical="center" wrapText="1"/>
    </xf>
    <xf numFmtId="4" fontId="26" fillId="10" borderId="5" xfId="0" applyNumberFormat="1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31" xfId="0" applyFont="1" applyFill="1" applyBorder="1" applyAlignment="1">
      <alignment horizontal="justify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6" borderId="25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40" xfId="0" applyBorder="1" applyAlignment="1">
      <alignment horizontal="justify" vertical="top" wrapText="1"/>
    </xf>
    <xf numFmtId="0" fontId="0" fillId="0" borderId="43" xfId="0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6" borderId="38" xfId="0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6" fillId="6" borderId="35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40" xfId="0" applyFont="1" applyFill="1" applyBorder="1" applyAlignment="1">
      <alignment horizontal="justify" vertical="center" wrapText="1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55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4" fillId="6" borderId="51" xfId="0" applyFon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6" fillId="6" borderId="47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0" fillId="0" borderId="65" xfId="0" applyBorder="1" applyAlignment="1">
      <alignment horizontal="justify"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64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0" fillId="0" borderId="55" xfId="0" applyBorder="1" applyAlignment="1">
      <alignment horizontal="justify" vertical="center" wrapText="1"/>
    </xf>
    <xf numFmtId="0" fontId="0" fillId="0" borderId="53" xfId="0" applyBorder="1" applyAlignment="1">
      <alignment horizontal="justify" vertical="center" wrapText="1"/>
    </xf>
    <xf numFmtId="0" fontId="0" fillId="0" borderId="61" xfId="0" applyBorder="1" applyAlignment="1">
      <alignment horizontal="justify" vertical="center" wrapText="1"/>
    </xf>
    <xf numFmtId="0" fontId="0" fillId="0" borderId="59" xfId="0" applyBorder="1" applyAlignment="1">
      <alignment horizontal="justify" vertical="center" wrapText="1"/>
    </xf>
    <xf numFmtId="0" fontId="0" fillId="0" borderId="58" xfId="0" applyBorder="1" applyAlignment="1">
      <alignment horizontal="justify" vertical="center" wrapText="1"/>
    </xf>
    <xf numFmtId="0" fontId="0" fillId="0" borderId="31" xfId="0" applyBorder="1" applyAlignment="1">
      <alignment horizontal="justify" vertical="top" wrapText="1"/>
    </xf>
    <xf numFmtId="0" fontId="7" fillId="0" borderId="48" xfId="0" applyFont="1" applyBorder="1" applyAlignment="1">
      <alignment horizontal="left" vertical="center"/>
    </xf>
    <xf numFmtId="0" fontId="11" fillId="6" borderId="68" xfId="0" applyFont="1" applyFill="1" applyBorder="1" applyAlignment="1">
      <alignment horizontal="left" vertical="center"/>
    </xf>
    <xf numFmtId="0" fontId="11" fillId="6" borderId="67" xfId="0" applyFont="1" applyFill="1" applyBorder="1" applyAlignment="1">
      <alignment horizontal="left" vertical="center"/>
    </xf>
    <xf numFmtId="0" fontId="7" fillId="0" borderId="48" xfId="0" applyFont="1" applyBorder="1" applyAlignment="1">
      <alignment horizontal="left"/>
    </xf>
    <xf numFmtId="0" fontId="0" fillId="0" borderId="41" xfId="0" applyBorder="1" applyAlignment="1">
      <alignment horizontal="center" vertical="top" wrapText="1"/>
    </xf>
    <xf numFmtId="0" fontId="0" fillId="0" borderId="40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top" wrapText="1"/>
    </xf>
    <xf numFmtId="0" fontId="12" fillId="7" borderId="34" xfId="0" applyFont="1" applyFill="1" applyBorder="1" applyAlignment="1">
      <alignment horizontal="center" vertical="top" wrapText="1"/>
    </xf>
    <xf numFmtId="43" fontId="13" fillId="0" borderId="43" xfId="26" applyFont="1" applyBorder="1" applyAlignment="1">
      <alignment horizontal="center" vertical="center"/>
    </xf>
    <xf numFmtId="43" fontId="13" fillId="0" borderId="42" xfId="26" applyFont="1" applyBorder="1" applyAlignment="1">
      <alignment horizontal="center" vertical="center"/>
    </xf>
    <xf numFmtId="43" fontId="13" fillId="0" borderId="39" xfId="26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 wrapText="1"/>
    </xf>
    <xf numFmtId="43" fontId="13" fillId="0" borderId="55" xfId="26" applyFont="1" applyBorder="1" applyAlignment="1">
      <alignment horizontal="center" vertical="center"/>
    </xf>
    <xf numFmtId="43" fontId="13" fillId="0" borderId="53" xfId="26" applyFont="1" applyBorder="1" applyAlignment="1">
      <alignment horizontal="center" vertical="center"/>
    </xf>
    <xf numFmtId="43" fontId="13" fillId="0" borderId="44" xfId="26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5" fillId="2" borderId="40" xfId="0" applyFont="1" applyFill="1" applyBorder="1" applyAlignment="1">
      <alignment horizontal="justify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0" xfId="0" applyFont="1" applyBorder="1" applyAlignment="1">
      <alignment horizontal="justify" vertical="center" wrapText="1"/>
    </xf>
    <xf numFmtId="43" fontId="13" fillId="0" borderId="55" xfId="26" applyFont="1" applyBorder="1" applyAlignment="1">
      <alignment horizontal="right" vertical="center"/>
    </xf>
    <xf numFmtId="43" fontId="13" fillId="0" borderId="53" xfId="26" applyFont="1" applyBorder="1" applyAlignment="1">
      <alignment horizontal="right" vertical="center"/>
    </xf>
    <xf numFmtId="43" fontId="13" fillId="0" borderId="44" xfId="26" applyFont="1" applyBorder="1" applyAlignment="1">
      <alignment horizontal="right" vertical="center"/>
    </xf>
    <xf numFmtId="43" fontId="13" fillId="0" borderId="43" xfId="26" applyFont="1" applyBorder="1" applyAlignment="1">
      <alignment horizontal="right" vertical="center"/>
    </xf>
    <xf numFmtId="43" fontId="13" fillId="0" borderId="42" xfId="26" applyFont="1" applyBorder="1" applyAlignment="1">
      <alignment horizontal="right" vertical="center"/>
    </xf>
    <xf numFmtId="43" fontId="13" fillId="0" borderId="39" xfId="26" applyFont="1" applyBorder="1" applyAlignment="1">
      <alignment horizontal="right" vertical="center"/>
    </xf>
    <xf numFmtId="0" fontId="15" fillId="0" borderId="40" xfId="0" applyFont="1" applyBorder="1" applyAlignment="1">
      <alignment horizontal="justify" vertical="center" wrapText="1"/>
    </xf>
    <xf numFmtId="0" fontId="18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justify" vertical="center" wrapText="1"/>
    </xf>
    <xf numFmtId="43" fontId="13" fillId="0" borderId="27" xfId="26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0" fontId="18" fillId="0" borderId="40" xfId="0" applyFont="1" applyBorder="1" applyAlignment="1">
      <alignment horizontal="justify" vertical="center" wrapText="1"/>
    </xf>
    <xf numFmtId="43" fontId="13" fillId="0" borderId="40" xfId="26" applyFont="1" applyBorder="1" applyAlignment="1">
      <alignment horizontal="left" vertical="center"/>
    </xf>
    <xf numFmtId="0" fontId="18" fillId="0" borderId="55" xfId="0" applyFont="1" applyBorder="1" applyAlignment="1">
      <alignment horizontal="justify" vertical="center" wrapText="1"/>
    </xf>
    <xf numFmtId="0" fontId="18" fillId="0" borderId="44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justify" vertical="center" wrapText="1"/>
    </xf>
    <xf numFmtId="43" fontId="19" fillId="0" borderId="40" xfId="26" applyFont="1" applyBorder="1" applyAlignment="1">
      <alignment vertical="top"/>
    </xf>
    <xf numFmtId="43" fontId="19" fillId="0" borderId="27" xfId="26" applyFont="1" applyBorder="1" applyAlignment="1">
      <alignment horizontal="left" vertical="top"/>
    </xf>
    <xf numFmtId="0" fontId="18" fillId="5" borderId="73" xfId="0" applyFont="1" applyFill="1" applyBorder="1" applyAlignment="1">
      <alignment horizontal="left" vertical="center" wrapText="1"/>
    </xf>
    <xf numFmtId="0" fontId="18" fillId="5" borderId="52" xfId="0" applyFont="1" applyFill="1" applyBorder="1" applyAlignment="1">
      <alignment horizontal="left" vertical="center" wrapText="1"/>
    </xf>
    <xf numFmtId="0" fontId="18" fillId="5" borderId="60" xfId="0" applyFont="1" applyFill="1" applyBorder="1" applyAlignment="1">
      <alignment horizontal="left" vertical="center" wrapText="1"/>
    </xf>
    <xf numFmtId="0" fontId="18" fillId="4" borderId="73" xfId="0" applyFont="1" applyFill="1" applyBorder="1" applyAlignment="1">
      <alignment horizontal="left" vertical="center" wrapText="1"/>
    </xf>
    <xf numFmtId="0" fontId="18" fillId="4" borderId="52" xfId="0" applyFont="1" applyFill="1" applyBorder="1" applyAlignment="1">
      <alignment horizontal="left" vertical="center" wrapText="1"/>
    </xf>
    <xf numFmtId="0" fontId="18" fillId="4" borderId="60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justify" vertical="center" wrapText="1"/>
    </xf>
    <xf numFmtId="0" fontId="15" fillId="0" borderId="53" xfId="0" applyFont="1" applyBorder="1" applyAlignment="1">
      <alignment horizontal="justify" vertical="center" wrapText="1"/>
    </xf>
    <xf numFmtId="0" fontId="20" fillId="0" borderId="40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2" fillId="5" borderId="41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8" fillId="0" borderId="71" xfId="0" applyFont="1" applyBorder="1" applyAlignment="1">
      <alignment horizontal="justify" vertical="center" wrapText="1"/>
    </xf>
    <xf numFmtId="0" fontId="15" fillId="0" borderId="71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43" fontId="13" fillId="0" borderId="27" xfId="26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top" wrapText="1"/>
    </xf>
    <xf numFmtId="0" fontId="12" fillId="0" borderId="65" xfId="0" applyFont="1" applyBorder="1" applyAlignment="1">
      <alignment horizontal="center" vertical="center"/>
    </xf>
    <xf numFmtId="0" fontId="18" fillId="0" borderId="64" xfId="0" applyFont="1" applyBorder="1" applyAlignment="1">
      <alignment horizontal="justify" vertical="center" wrapText="1"/>
    </xf>
    <xf numFmtId="0" fontId="18" fillId="0" borderId="4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justify" vertical="center" wrapText="1"/>
    </xf>
    <xf numFmtId="0" fontId="13" fillId="0" borderId="53" xfId="0" applyNumberFormat="1" applyFont="1" applyBorder="1" applyAlignment="1">
      <alignment horizontal="justify" vertical="center" wrapText="1"/>
    </xf>
    <xf numFmtId="0" fontId="13" fillId="0" borderId="44" xfId="0" applyNumberFormat="1" applyFont="1" applyBorder="1" applyAlignment="1">
      <alignment horizontal="justify" vertical="center" wrapText="1"/>
    </xf>
    <xf numFmtId="43" fontId="13" fillId="0" borderId="40" xfId="26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left" vertical="center" wrapText="1"/>
    </xf>
    <xf numFmtId="0" fontId="12" fillId="0" borderId="55" xfId="0" applyFont="1" applyBorder="1" applyAlignment="1">
      <alignment horizontal="justify" vertical="center" wrapText="1"/>
    </xf>
    <xf numFmtId="0" fontId="13" fillId="0" borderId="53" xfId="0" applyFont="1" applyBorder="1" applyAlignment="1">
      <alignment horizontal="justify" vertical="center" wrapText="1"/>
    </xf>
    <xf numFmtId="0" fontId="13" fillId="0" borderId="44" xfId="0" applyFont="1" applyBorder="1" applyAlignment="1">
      <alignment horizontal="justify" vertical="center" wrapText="1"/>
    </xf>
    <xf numFmtId="0" fontId="12" fillId="5" borderId="40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2" fillId="5" borderId="77" xfId="0" applyFont="1" applyFill="1" applyBorder="1" applyAlignment="1">
      <alignment horizontal="left"/>
    </xf>
    <xf numFmtId="0" fontId="12" fillId="5" borderId="78" xfId="0" applyFont="1" applyFill="1" applyBorder="1" applyAlignment="1">
      <alignment horizontal="left"/>
    </xf>
    <xf numFmtId="0" fontId="12" fillId="5" borderId="79" xfId="0" applyFont="1" applyFill="1" applyBorder="1" applyAlignment="1">
      <alignment horizontal="left"/>
    </xf>
    <xf numFmtId="0" fontId="15" fillId="0" borderId="64" xfId="0" applyFont="1" applyBorder="1" applyAlignment="1">
      <alignment horizontal="justify" vertical="center" wrapText="1"/>
    </xf>
  </cellXfs>
  <cellStyles count="49">
    <cellStyle name="Euro" xfId="2"/>
    <cellStyle name="Euro 10" xfId="3"/>
    <cellStyle name="Euro 11" xfId="4"/>
    <cellStyle name="Euro 12" xfId="5"/>
    <cellStyle name="Euro 13" xfId="6"/>
    <cellStyle name="Euro 14" xfId="7"/>
    <cellStyle name="Euro 2" xfId="8"/>
    <cellStyle name="Euro 3" xfId="9"/>
    <cellStyle name="Euro 4" xfId="10"/>
    <cellStyle name="Euro 5" xfId="11"/>
    <cellStyle name="Euro 6" xfId="12"/>
    <cellStyle name="Euro 7" xfId="13"/>
    <cellStyle name="Euro 8" xfId="14"/>
    <cellStyle name="Euro 9" xfId="15"/>
    <cellStyle name="Millares [0] 2" xfId="16"/>
    <cellStyle name="Millares [0] 3" xfId="17"/>
    <cellStyle name="Millares 2" xfId="18"/>
    <cellStyle name="Millares 2 2" xfId="19"/>
    <cellStyle name="Millares 3" xfId="20"/>
    <cellStyle name="Millares 4" xfId="21"/>
    <cellStyle name="Millares 4 2" xfId="22"/>
    <cellStyle name="Millares 5" xfId="23"/>
    <cellStyle name="Millares 6" xfId="24"/>
    <cellStyle name="Millares 7" xfId="25"/>
    <cellStyle name="Millares 8" xfId="26"/>
    <cellStyle name="Moneda [0] 2" xfId="27"/>
    <cellStyle name="Normal" xfId="0" builtinId="0"/>
    <cellStyle name="Normal 10" xfId="28"/>
    <cellStyle name="Normal 10 2" xfId="29"/>
    <cellStyle name="Normal 11" xfId="30"/>
    <cellStyle name="Normal 12" xfId="31"/>
    <cellStyle name="Normal 13" xfId="32"/>
    <cellStyle name="Normal 14" xfId="33"/>
    <cellStyle name="Normal 2" xfId="34"/>
    <cellStyle name="Normal 2 2" xfId="35"/>
    <cellStyle name="Normal 2 2 2" xfId="36"/>
    <cellStyle name="Normal 2 3" xfId="37"/>
    <cellStyle name="Normal 2 3 2" xfId="38"/>
    <cellStyle name="Normal 3" xfId="39"/>
    <cellStyle name="Normal 3 2" xfId="1"/>
    <cellStyle name="Normal 4" xfId="40"/>
    <cellStyle name="Normal 5" xfId="41"/>
    <cellStyle name="Normal 5 2" xfId="42"/>
    <cellStyle name="Normal 6" xfId="43"/>
    <cellStyle name="Normal 7" xfId="44"/>
    <cellStyle name="Normal 8" xfId="45"/>
    <cellStyle name="Normal 9" xfId="46"/>
    <cellStyle name="Porcentual 2" xfId="47"/>
    <cellStyle name="Porcentual 2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" name="1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" name="3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6" name="2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3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6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4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5" name="103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6" name="2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7" name="106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8" name="2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5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5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6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7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8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69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0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1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2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3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4" name="5 CuadroTexto" hidden="1"/>
        <xdr:cNvSpPr txBox="1"/>
      </xdr:nvSpPr>
      <xdr:spPr>
        <a:xfrm>
          <a:off x="6381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5" name="7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6" name="77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79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89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99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09" name="2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19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8" name="162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29" name="2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0" name="164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1" name="2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8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39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0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1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2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3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4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5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6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7" name="5 CuadroTexto" hidden="1"/>
        <xdr:cNvSpPr txBox="1"/>
      </xdr:nvSpPr>
      <xdr:spPr>
        <a:xfrm>
          <a:off x="6381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8" name="182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49" name="183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2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5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2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6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2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7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2" name="2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8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2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19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1" name="23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2" name="2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3" name="237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4" name="2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0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1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2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3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4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5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6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7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8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19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0" name="5 CuadroTexto" hidden="1"/>
        <xdr:cNvSpPr txBox="1"/>
      </xdr:nvSpPr>
      <xdr:spPr>
        <a:xfrm>
          <a:off x="638175" y="1479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1" name="220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2" name="3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5" name="224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2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5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3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5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4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5" name="2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5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5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6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4" name="103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5" name="2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6" name="106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7" name="2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7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4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5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6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7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8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89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90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91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92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638175</xdr:colOff>
      <xdr:row>41</xdr:row>
      <xdr:rowOff>0</xdr:rowOff>
    </xdr:from>
    <xdr:ext cx="184731" cy="264560"/>
    <xdr:sp macro="" textlink="">
      <xdr:nvSpPr>
        <xdr:cNvPr id="293" name="5 CuadroTexto" hidden="1"/>
        <xdr:cNvSpPr txBox="1"/>
      </xdr:nvSpPr>
      <xdr:spPr>
        <a:xfrm>
          <a:off x="63817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4" name="1 CuadroTexto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5" name="3 CuadroTexto" hidden="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6" name="5 CuadroTexto" hidden="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7" name="5 CuadroTexto" hidden="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8" name="5 CuadroTexto" hidden="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299" name="5 CuadroTexto" hidden="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0" name="5 CuadroTexto" hidden="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1" name="5 CuadroTexto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2" name="5 CuadroTexto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3" name="5 CuadroTexto" hidden="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4" name="5 CuadroTexto" hidden="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5" name="5 CuadroTexto" hidden="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6" name="5 CuadroTexto" hidden="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7" name="5 CuadroTexto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8" name="5 CuadroTexto" hidden="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09" name="5 CuadroTexto" hidden="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0" name="5 CuadroTexto" hidden="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1" name="5 CuadroTexto" hidden="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2" name="5 CuadroTexto" hidden="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3" name="5 CuadroTexto" hidden="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4" name="5 CuadroTexto" hidden="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5" name="5 CuadroTexto" hidden="1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6" name="5 CuadroTexto" hidden="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7" name="5 CuadroTexto" hidden="1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8" name="5 CuadroTexto" hidden="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19" name="5 CuadroTexto" hidden="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0" name="5 CuadroTexto" hidden="1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1" name="5 CuadroTexto" hidden="1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2" name="5 CuadroTexto" hidden="1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3" name="5 CuadroTexto" hidden="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4" name="5 CuadroTexto" hidden="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5" name="5 CuadroTexto" hidden="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6" name="5 CuadroTexto" hidden="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7" name="5 CuadroTexto" hidden="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8" name="2 CuadroTexto" hidden="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29" name="5 CuadroTexto" hidden="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0" name="5 CuadroTexto" hidden="1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1" name="5 CuadroTexto" hidden="1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2" name="5 CuadroTexto" hidden="1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3" name="5 CuadroTexto" hidden="1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4" name="5 CuadroTexto" hidden="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5" name="5 CuadroTexto" hidden="1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6" name="5 CuadroTexto" hidden="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7" name="5 CuadroTexto" hidden="1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8" name="5 CuadroTexto" hidden="1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39" name="5 CuadroTexto" hidden="1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0" name="5 CuadroTexto" hidden="1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1" name="5 CuadroTexto" hidden="1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2" name="5 CuadroTexto" hidden="1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3" name="5 CuadroTexto" hidden="1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4" name="5 CuadroTexto" hidden="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5" name="5 CuadroTexto" hidden="1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6" name="5 CuadroTexto" hidden="1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7" name="103 CuadroTexto" hidden="1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8" name="2 CuadroTexto" hidden="1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49" name="106 CuadroTexto" hidden="1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0" name="2 CuadroTexto" hidden="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1" name="5 CuadroTexto" hidden="1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2" name="5 CuadroTexto" hidden="1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3" name="5 CuadroTexto" hidden="1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4" name="5 CuadroTexto" hidden="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5" name="5 CuadroTexto" hidden="1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6" name="5 CuadroTexto" hidden="1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7" name="5 CuadroTexto" hidden="1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8" name="5 CuadroTexto" hidden="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59" name="5 CuadroTexto" hidden="1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0" name="5 CuadroTexto" hidden="1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1" name="5 CuadroTexto" hidden="1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2" name="5 CuadroTexto" hidden="1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3" name="5 CuadroTexto" hidden="1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4" name="5 CuadroTexto" hidden="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5" name="5 CuadroTexto" hidden="1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41</xdr:row>
      <xdr:rowOff>0</xdr:rowOff>
    </xdr:from>
    <xdr:ext cx="184731" cy="264560"/>
    <xdr:sp macro="" textlink="">
      <xdr:nvSpPr>
        <xdr:cNvPr id="366" name="5 CuadroTexto" hidden="1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6477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>
    <xdr:from>
      <xdr:col>6</xdr:col>
      <xdr:colOff>1047751</xdr:colOff>
      <xdr:row>2</xdr:row>
      <xdr:rowOff>381001</xdr:rowOff>
    </xdr:from>
    <xdr:to>
      <xdr:col>9</xdr:col>
      <xdr:colOff>666751</xdr:colOff>
      <xdr:row>5</xdr:row>
      <xdr:rowOff>285751</xdr:rowOff>
    </xdr:to>
    <xdr:pic>
      <xdr:nvPicPr>
        <xdr:cNvPr id="36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1" y="1047751"/>
          <a:ext cx="274320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view="pageBreakPreview" zoomScale="50" zoomScaleNormal="40" zoomScaleSheetLayoutView="50" workbookViewId="0">
      <selection activeCell="U6" sqref="U6"/>
    </sheetView>
  </sheetViews>
  <sheetFormatPr baseColWidth="10" defaultRowHeight="15.75" x14ac:dyDescent="0.25"/>
  <cols>
    <col min="1" max="1" width="52.7109375" style="147" customWidth="1"/>
    <col min="2" max="2" width="29.5703125" style="147" customWidth="1"/>
    <col min="3" max="3" width="21.7109375" style="208" customWidth="1"/>
    <col min="4" max="4" width="29.140625" style="147" customWidth="1"/>
    <col min="5" max="5" width="17.5703125" style="147" customWidth="1"/>
    <col min="6" max="6" width="16.140625" style="147" customWidth="1"/>
    <col min="7" max="7" width="15.85546875" style="209" customWidth="1"/>
    <col min="8" max="8" width="12" style="147" customWidth="1"/>
    <col min="9" max="9" width="18.7109375" style="147" customWidth="1"/>
    <col min="10" max="10" width="18.140625" style="147" customWidth="1"/>
    <col min="11" max="11" width="16.5703125" style="147" customWidth="1"/>
    <col min="12" max="12" width="18" style="147" customWidth="1"/>
    <col min="13" max="18" width="5.7109375" style="147" customWidth="1"/>
    <col min="19" max="19" width="1.7109375" style="147" customWidth="1"/>
    <col min="20" max="16384" width="11.42578125" style="147"/>
  </cols>
  <sheetData>
    <row r="1" spans="1:18" ht="34.5" customHeight="1" x14ac:dyDescent="0.25">
      <c r="A1" s="143" t="s">
        <v>386</v>
      </c>
      <c r="B1" s="285" t="s">
        <v>1</v>
      </c>
      <c r="C1" s="285"/>
      <c r="D1" s="143"/>
      <c r="E1" s="145"/>
      <c r="F1" s="145"/>
      <c r="G1" s="146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18" customHeight="1" x14ac:dyDescent="0.25">
      <c r="A2" s="143" t="s">
        <v>0</v>
      </c>
      <c r="B2" s="286" t="s">
        <v>2</v>
      </c>
      <c r="C2" s="286"/>
      <c r="D2" s="143"/>
      <c r="E2" s="145"/>
      <c r="F2" s="145"/>
      <c r="G2" s="146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8" ht="49.5" customHeight="1" x14ac:dyDescent="0.25">
      <c r="A3" s="143" t="s">
        <v>3</v>
      </c>
      <c r="B3" s="287" t="s">
        <v>387</v>
      </c>
      <c r="C3" s="287"/>
      <c r="D3" s="287"/>
      <c r="E3" s="145"/>
      <c r="F3" s="145"/>
      <c r="G3" s="146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27" customHeight="1" x14ac:dyDescent="0.25">
      <c r="A4" s="143" t="s">
        <v>4</v>
      </c>
      <c r="B4" s="143" t="s">
        <v>5</v>
      </c>
      <c r="C4" s="148"/>
      <c r="D4" s="143"/>
      <c r="E4" s="145"/>
      <c r="F4" s="145"/>
      <c r="G4" s="146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ht="45.75" customHeight="1" x14ac:dyDescent="0.25">
      <c r="A5" s="143" t="s">
        <v>6</v>
      </c>
      <c r="B5" s="287" t="s">
        <v>7</v>
      </c>
      <c r="C5" s="287"/>
      <c r="D5" s="287"/>
      <c r="E5" s="145"/>
      <c r="F5" s="145"/>
      <c r="G5" s="146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18" ht="64.5" customHeight="1" x14ac:dyDescent="0.25">
      <c r="A6" s="143" t="s">
        <v>43</v>
      </c>
      <c r="B6" s="287" t="s">
        <v>8</v>
      </c>
      <c r="C6" s="287"/>
      <c r="D6" s="287"/>
      <c r="E6" s="145"/>
      <c r="F6" s="145"/>
      <c r="G6" s="146"/>
      <c r="H6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ht="27.75" customHeight="1" x14ac:dyDescent="0.25">
      <c r="A7" s="143" t="s">
        <v>44</v>
      </c>
      <c r="B7" s="143"/>
      <c r="C7" s="148"/>
      <c r="D7" s="149"/>
      <c r="E7" s="145"/>
      <c r="F7" s="145"/>
      <c r="G7" s="146"/>
      <c r="H7" s="145"/>
      <c r="I7" s="145"/>
      <c r="J7" s="150"/>
      <c r="K7" s="150"/>
      <c r="L7" s="150" t="s">
        <v>412</v>
      </c>
      <c r="M7" s="145"/>
      <c r="N7" s="145"/>
      <c r="O7" s="145"/>
      <c r="P7" s="145"/>
      <c r="Q7" s="145"/>
      <c r="R7" s="145"/>
    </row>
    <row r="8" spans="1:18" ht="17.25" customHeight="1" x14ac:dyDescent="0.25">
      <c r="A8" s="143" t="s">
        <v>9</v>
      </c>
      <c r="B8" s="143"/>
      <c r="C8" s="148"/>
      <c r="D8" s="149"/>
      <c r="E8" s="145"/>
      <c r="F8" s="145"/>
      <c r="G8" s="146"/>
      <c r="H8" s="145"/>
      <c r="I8" s="145"/>
      <c r="J8" s="150"/>
      <c r="K8" s="150"/>
      <c r="L8" s="150"/>
      <c r="M8" s="145"/>
      <c r="N8" s="145"/>
      <c r="O8" s="145"/>
      <c r="P8" s="145"/>
      <c r="Q8" s="145"/>
      <c r="R8" s="145"/>
    </row>
    <row r="9" spans="1:18" ht="28.5" customHeight="1" x14ac:dyDescent="0.25">
      <c r="A9" s="151" t="s">
        <v>45</v>
      </c>
      <c r="B9" s="151"/>
      <c r="C9" s="148"/>
      <c r="D9" s="149"/>
      <c r="E9" s="145"/>
      <c r="F9" s="145"/>
      <c r="G9" s="146"/>
      <c r="H9" s="145"/>
      <c r="I9" s="145"/>
      <c r="J9" s="150"/>
      <c r="K9" s="150"/>
      <c r="L9" s="150"/>
      <c r="M9" s="145"/>
      <c r="N9" s="145"/>
      <c r="O9" s="145"/>
      <c r="P9" s="145"/>
      <c r="Q9" s="145"/>
      <c r="R9" s="145"/>
    </row>
    <row r="10" spans="1:18" x14ac:dyDescent="0.25">
      <c r="A10" s="151"/>
      <c r="B10" s="152"/>
      <c r="C10" s="153"/>
      <c r="D10" s="152"/>
      <c r="E10" s="154"/>
      <c r="F10" s="154"/>
      <c r="G10" s="155"/>
      <c r="H10" s="156"/>
      <c r="I10" s="156"/>
      <c r="J10" s="156"/>
      <c r="K10" s="156"/>
      <c r="L10" s="156"/>
      <c r="M10" s="145"/>
      <c r="N10" s="145"/>
      <c r="O10" s="145"/>
      <c r="P10" s="145"/>
      <c r="Q10" s="145"/>
      <c r="R10" s="145"/>
    </row>
    <row r="11" spans="1:18" ht="30" customHeight="1" thickBot="1" x14ac:dyDescent="0.3">
      <c r="A11" s="291" t="s">
        <v>10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</row>
    <row r="12" spans="1:18" s="157" customFormat="1" ht="30" customHeight="1" thickTop="1" x14ac:dyDescent="0.25">
      <c r="A12" s="268" t="s">
        <v>11</v>
      </c>
      <c r="B12" s="267" t="s">
        <v>390</v>
      </c>
      <c r="C12" s="267"/>
      <c r="D12" s="292" t="s">
        <v>389</v>
      </c>
      <c r="E12" s="292" t="s">
        <v>12</v>
      </c>
      <c r="F12" s="292" t="s">
        <v>13</v>
      </c>
      <c r="G12" s="293" t="s">
        <v>14</v>
      </c>
      <c r="H12" s="292" t="s">
        <v>15</v>
      </c>
      <c r="I12" s="292"/>
      <c r="J12" s="292"/>
      <c r="K12" s="292"/>
      <c r="L12" s="267" t="s">
        <v>16</v>
      </c>
      <c r="M12" s="267" t="s">
        <v>17</v>
      </c>
      <c r="N12" s="267"/>
      <c r="O12" s="267"/>
      <c r="P12" s="267"/>
      <c r="Q12" s="267"/>
      <c r="R12" s="295"/>
    </row>
    <row r="13" spans="1:18" s="157" customFormat="1" ht="30" customHeight="1" x14ac:dyDescent="0.25">
      <c r="A13" s="262"/>
      <c r="B13" s="263"/>
      <c r="C13" s="263"/>
      <c r="D13" s="264"/>
      <c r="E13" s="264"/>
      <c r="F13" s="264"/>
      <c r="G13" s="294"/>
      <c r="H13" s="144" t="s">
        <v>18</v>
      </c>
      <c r="I13" s="144" t="s">
        <v>19</v>
      </c>
      <c r="J13" s="144" t="s">
        <v>20</v>
      </c>
      <c r="K13" s="144" t="s">
        <v>21</v>
      </c>
      <c r="L13" s="263"/>
      <c r="M13" s="263"/>
      <c r="N13" s="263"/>
      <c r="O13" s="263"/>
      <c r="P13" s="263"/>
      <c r="Q13" s="263"/>
      <c r="R13" s="296"/>
    </row>
    <row r="14" spans="1:18" ht="108" customHeight="1" thickBot="1" x14ac:dyDescent="0.3">
      <c r="A14" s="158" t="s">
        <v>410</v>
      </c>
      <c r="B14" s="255" t="s">
        <v>39</v>
      </c>
      <c r="C14" s="255"/>
      <c r="D14" s="159" t="s">
        <v>395</v>
      </c>
      <c r="E14" s="159" t="s">
        <v>384</v>
      </c>
      <c r="F14" s="159"/>
      <c r="G14" s="160"/>
      <c r="H14" s="159"/>
      <c r="I14" s="161"/>
      <c r="J14" s="161"/>
      <c r="K14" s="161"/>
      <c r="L14" s="162">
        <v>175550</v>
      </c>
      <c r="M14" s="288"/>
      <c r="N14" s="288"/>
      <c r="O14" s="288"/>
      <c r="P14" s="288"/>
      <c r="Q14" s="288"/>
      <c r="R14" s="289"/>
    </row>
    <row r="15" spans="1:18" ht="17.25" thickTop="1" thickBot="1" x14ac:dyDescent="0.3">
      <c r="A15" s="272" t="s">
        <v>22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</row>
    <row r="16" spans="1:18" ht="30" customHeight="1" thickTop="1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1:19" s="157" customFormat="1" ht="30" customHeight="1" x14ac:dyDescent="0.25">
      <c r="A17" s="262" t="s">
        <v>23</v>
      </c>
      <c r="B17" s="263"/>
      <c r="C17" s="264" t="s">
        <v>24</v>
      </c>
      <c r="D17" s="228" t="s">
        <v>25</v>
      </c>
      <c r="E17" s="229"/>
      <c r="F17" s="229"/>
      <c r="G17" s="230"/>
      <c r="H17" s="273" t="s">
        <v>26</v>
      </c>
      <c r="I17" s="274"/>
      <c r="J17" s="274"/>
      <c r="K17" s="275"/>
      <c r="L17" s="276" t="s">
        <v>27</v>
      </c>
      <c r="M17" s="273" t="s">
        <v>28</v>
      </c>
      <c r="N17" s="274"/>
      <c r="O17" s="274"/>
      <c r="P17" s="274"/>
      <c r="Q17" s="274"/>
      <c r="R17" s="290"/>
    </row>
    <row r="18" spans="1:19" s="157" customFormat="1" ht="32.25" customHeight="1" x14ac:dyDescent="0.25">
      <c r="A18" s="262"/>
      <c r="B18" s="263"/>
      <c r="C18" s="264"/>
      <c r="D18" s="144" t="s">
        <v>29</v>
      </c>
      <c r="E18" s="144" t="s">
        <v>30</v>
      </c>
      <c r="F18" s="144" t="s">
        <v>31</v>
      </c>
      <c r="G18" s="144" t="s">
        <v>32</v>
      </c>
      <c r="H18" s="144" t="s">
        <v>18</v>
      </c>
      <c r="I18" s="144" t="s">
        <v>19</v>
      </c>
      <c r="J18" s="144" t="s">
        <v>20</v>
      </c>
      <c r="K18" s="144" t="s">
        <v>21</v>
      </c>
      <c r="L18" s="277"/>
      <c r="M18" s="163" t="s">
        <v>33</v>
      </c>
      <c r="N18" s="163" t="s">
        <v>34</v>
      </c>
      <c r="O18" s="163" t="s">
        <v>35</v>
      </c>
      <c r="P18" s="163" t="s">
        <v>36</v>
      </c>
      <c r="Q18" s="163" t="s">
        <v>37</v>
      </c>
      <c r="R18" s="164" t="s">
        <v>38</v>
      </c>
    </row>
    <row r="19" spans="1:19" s="170" customFormat="1" ht="37.5" customHeight="1" x14ac:dyDescent="0.25">
      <c r="A19" s="256" t="s">
        <v>41</v>
      </c>
      <c r="B19" s="257"/>
      <c r="C19" s="260">
        <f>SUM(G19:G20)</f>
        <v>700</v>
      </c>
      <c r="D19" s="165" t="s">
        <v>50</v>
      </c>
      <c r="E19" s="166">
        <v>1</v>
      </c>
      <c r="F19" s="161">
        <v>300</v>
      </c>
      <c r="G19" s="161">
        <f t="shared" ref="G19:G29" si="0">+E19*F19</f>
        <v>300</v>
      </c>
      <c r="H19" s="161"/>
      <c r="I19" s="161"/>
      <c r="J19" s="161">
        <f t="shared" ref="J19:J20" si="1">+G19</f>
        <v>300</v>
      </c>
      <c r="K19" s="161"/>
      <c r="L19" s="278" t="s">
        <v>388</v>
      </c>
      <c r="M19" s="166">
        <v>1</v>
      </c>
      <c r="N19" s="167">
        <v>1</v>
      </c>
      <c r="O19" s="167">
        <v>2</v>
      </c>
      <c r="P19" s="167">
        <v>3</v>
      </c>
      <c r="Q19" s="167">
        <v>9</v>
      </c>
      <c r="R19" s="168">
        <v>2</v>
      </c>
      <c r="S19" s="169"/>
    </row>
    <row r="20" spans="1:19" s="170" customFormat="1" ht="45" customHeight="1" x14ac:dyDescent="0.25">
      <c r="A20" s="258"/>
      <c r="B20" s="259"/>
      <c r="C20" s="261"/>
      <c r="D20" s="166" t="s">
        <v>40</v>
      </c>
      <c r="E20" s="166">
        <v>2</v>
      </c>
      <c r="F20" s="161">
        <v>200</v>
      </c>
      <c r="G20" s="161">
        <f t="shared" si="0"/>
        <v>400</v>
      </c>
      <c r="H20" s="161"/>
      <c r="I20" s="161"/>
      <c r="J20" s="171">
        <f t="shared" si="1"/>
        <v>400</v>
      </c>
      <c r="K20" s="161"/>
      <c r="L20" s="279"/>
      <c r="M20" s="166">
        <v>1</v>
      </c>
      <c r="N20" s="166">
        <v>1</v>
      </c>
      <c r="O20" s="166">
        <v>2</v>
      </c>
      <c r="P20" s="166">
        <v>3</v>
      </c>
      <c r="Q20" s="166">
        <v>3</v>
      </c>
      <c r="R20" s="168">
        <v>4</v>
      </c>
      <c r="S20" s="169"/>
    </row>
    <row r="21" spans="1:19" ht="42" customHeight="1" x14ac:dyDescent="0.25">
      <c r="A21" s="251" t="s">
        <v>42</v>
      </c>
      <c r="B21" s="252"/>
      <c r="C21" s="260">
        <f>SUM(G21:G22)</f>
        <v>700</v>
      </c>
      <c r="D21" s="165" t="s">
        <v>50</v>
      </c>
      <c r="E21" s="166">
        <v>1</v>
      </c>
      <c r="F21" s="161">
        <v>300</v>
      </c>
      <c r="G21" s="161">
        <f t="shared" si="0"/>
        <v>300</v>
      </c>
      <c r="H21" s="161">
        <f>+G21</f>
        <v>300</v>
      </c>
      <c r="I21" s="172"/>
      <c r="J21" s="173"/>
      <c r="K21" s="174"/>
      <c r="L21" s="279"/>
      <c r="M21" s="166">
        <v>1</v>
      </c>
      <c r="N21" s="167">
        <v>1</v>
      </c>
      <c r="O21" s="167">
        <v>2</v>
      </c>
      <c r="P21" s="167">
        <v>3</v>
      </c>
      <c r="Q21" s="167">
        <v>9</v>
      </c>
      <c r="R21" s="168">
        <v>2</v>
      </c>
      <c r="S21" s="175"/>
    </row>
    <row r="22" spans="1:19" ht="45.75" customHeight="1" x14ac:dyDescent="0.25">
      <c r="A22" s="253"/>
      <c r="B22" s="254"/>
      <c r="C22" s="261"/>
      <c r="D22" s="166" t="s">
        <v>40</v>
      </c>
      <c r="E22" s="166">
        <v>2</v>
      </c>
      <c r="F22" s="161">
        <v>200</v>
      </c>
      <c r="G22" s="161">
        <f t="shared" si="0"/>
        <v>400</v>
      </c>
      <c r="H22" s="161">
        <f>+G22</f>
        <v>400</v>
      </c>
      <c r="I22" s="172"/>
      <c r="J22" s="173"/>
      <c r="K22" s="174"/>
      <c r="L22" s="280"/>
      <c r="M22" s="166">
        <v>1</v>
      </c>
      <c r="N22" s="166">
        <v>1</v>
      </c>
      <c r="O22" s="166">
        <v>2</v>
      </c>
      <c r="P22" s="166">
        <v>3</v>
      </c>
      <c r="Q22" s="166">
        <v>3</v>
      </c>
      <c r="R22" s="168">
        <v>4</v>
      </c>
      <c r="S22" s="175"/>
    </row>
    <row r="23" spans="1:19" ht="87.75" customHeight="1" x14ac:dyDescent="0.25">
      <c r="A23" s="234" t="s">
        <v>51</v>
      </c>
      <c r="B23" s="235"/>
      <c r="C23" s="176">
        <f>SUM(G23)</f>
        <v>1250</v>
      </c>
      <c r="D23" s="166" t="s">
        <v>49</v>
      </c>
      <c r="E23" s="166">
        <v>50</v>
      </c>
      <c r="F23" s="161">
        <v>25</v>
      </c>
      <c r="G23" s="161">
        <f t="shared" si="0"/>
        <v>1250</v>
      </c>
      <c r="H23" s="161">
        <f>+G23</f>
        <v>1250</v>
      </c>
      <c r="I23" s="172"/>
      <c r="J23" s="173"/>
      <c r="K23" s="174"/>
      <c r="L23" s="281" t="s">
        <v>388</v>
      </c>
      <c r="M23" s="166">
        <v>1</v>
      </c>
      <c r="N23" s="166">
        <v>2</v>
      </c>
      <c r="O23" s="166">
        <v>3</v>
      </c>
      <c r="P23" s="166">
        <v>1</v>
      </c>
      <c r="Q23" s="166">
        <v>1</v>
      </c>
      <c r="R23" s="168" t="s">
        <v>385</v>
      </c>
      <c r="S23" s="175"/>
    </row>
    <row r="24" spans="1:19" s="180" customFormat="1" ht="42.75" customHeight="1" x14ac:dyDescent="0.25">
      <c r="A24" s="265" t="s">
        <v>407</v>
      </c>
      <c r="B24" s="265"/>
      <c r="C24" s="266">
        <f>SUM(G24:G25)</f>
        <v>1400</v>
      </c>
      <c r="D24" s="167" t="s">
        <v>50</v>
      </c>
      <c r="E24" s="177">
        <v>2</v>
      </c>
      <c r="F24" s="178">
        <v>300</v>
      </c>
      <c r="G24" s="178">
        <f t="shared" ref="G24:G25" si="2">+E24*F24</f>
        <v>600</v>
      </c>
      <c r="H24" s="178"/>
      <c r="I24" s="178">
        <v>300</v>
      </c>
      <c r="J24" s="178"/>
      <c r="K24" s="178">
        <v>300</v>
      </c>
      <c r="L24" s="282"/>
      <c r="M24" s="166">
        <v>1</v>
      </c>
      <c r="N24" s="167">
        <v>1</v>
      </c>
      <c r="O24" s="167">
        <v>2</v>
      </c>
      <c r="P24" s="167">
        <v>3</v>
      </c>
      <c r="Q24" s="167">
        <v>9</v>
      </c>
      <c r="R24" s="168">
        <v>2</v>
      </c>
      <c r="S24" s="179"/>
    </row>
    <row r="25" spans="1:19" s="180" customFormat="1" ht="42.75" customHeight="1" x14ac:dyDescent="0.25">
      <c r="A25" s="265"/>
      <c r="B25" s="265"/>
      <c r="C25" s="266"/>
      <c r="D25" s="177" t="s">
        <v>40</v>
      </c>
      <c r="E25" s="177">
        <v>4</v>
      </c>
      <c r="F25" s="178">
        <v>200</v>
      </c>
      <c r="G25" s="178">
        <f t="shared" si="2"/>
        <v>800</v>
      </c>
      <c r="H25" s="178"/>
      <c r="I25" s="178">
        <v>200</v>
      </c>
      <c r="J25" s="178"/>
      <c r="K25" s="178">
        <v>200</v>
      </c>
      <c r="L25" s="283"/>
      <c r="M25" s="166">
        <v>1</v>
      </c>
      <c r="N25" s="166">
        <v>1</v>
      </c>
      <c r="O25" s="166">
        <v>2</v>
      </c>
      <c r="P25" s="166">
        <v>3</v>
      </c>
      <c r="Q25" s="166">
        <v>3</v>
      </c>
      <c r="R25" s="168">
        <v>4</v>
      </c>
      <c r="S25" s="179"/>
    </row>
    <row r="26" spans="1:19" ht="39" customHeight="1" x14ac:dyDescent="0.25">
      <c r="A26" s="269" t="s">
        <v>48</v>
      </c>
      <c r="B26" s="270"/>
      <c r="C26" s="271">
        <f>SUM(G26:G27)</f>
        <v>700</v>
      </c>
      <c r="D26" s="181" t="s">
        <v>50</v>
      </c>
      <c r="E26" s="181">
        <v>1</v>
      </c>
      <c r="F26" s="182">
        <v>300</v>
      </c>
      <c r="G26" s="182">
        <f t="shared" si="0"/>
        <v>300</v>
      </c>
      <c r="H26" s="182"/>
      <c r="I26" s="182">
        <f>G26/2</f>
        <v>150</v>
      </c>
      <c r="J26" s="182"/>
      <c r="K26" s="182">
        <f>G26/2</f>
        <v>150</v>
      </c>
      <c r="L26" s="284" t="s">
        <v>388</v>
      </c>
      <c r="M26" s="166">
        <v>1</v>
      </c>
      <c r="N26" s="167">
        <v>1</v>
      </c>
      <c r="O26" s="167">
        <v>2</v>
      </c>
      <c r="P26" s="167">
        <v>3</v>
      </c>
      <c r="Q26" s="167">
        <v>9</v>
      </c>
      <c r="R26" s="168">
        <v>2</v>
      </c>
      <c r="S26" s="175"/>
    </row>
    <row r="27" spans="1:19" s="149" customFormat="1" ht="37.5" customHeight="1" x14ac:dyDescent="0.25">
      <c r="A27" s="258"/>
      <c r="B27" s="259"/>
      <c r="C27" s="261"/>
      <c r="D27" s="166" t="s">
        <v>40</v>
      </c>
      <c r="E27" s="166">
        <v>2</v>
      </c>
      <c r="F27" s="161">
        <v>200</v>
      </c>
      <c r="G27" s="161">
        <f t="shared" si="0"/>
        <v>400</v>
      </c>
      <c r="H27" s="161"/>
      <c r="I27" s="161">
        <f>G27/2</f>
        <v>200</v>
      </c>
      <c r="J27" s="161"/>
      <c r="K27" s="161">
        <f>G27/2</f>
        <v>200</v>
      </c>
      <c r="L27" s="279"/>
      <c r="M27" s="166">
        <v>1</v>
      </c>
      <c r="N27" s="166">
        <v>1</v>
      </c>
      <c r="O27" s="166">
        <v>2</v>
      </c>
      <c r="P27" s="166">
        <v>3</v>
      </c>
      <c r="Q27" s="166">
        <v>3</v>
      </c>
      <c r="R27" s="168">
        <v>4</v>
      </c>
      <c r="S27" s="183"/>
    </row>
    <row r="28" spans="1:19" ht="39.75" customHeight="1" x14ac:dyDescent="0.25">
      <c r="A28" s="256" t="s">
        <v>46</v>
      </c>
      <c r="B28" s="257"/>
      <c r="C28" s="260">
        <f>SUM(G28:G29)</f>
        <v>2800</v>
      </c>
      <c r="D28" s="166" t="s">
        <v>50</v>
      </c>
      <c r="E28" s="166">
        <v>4</v>
      </c>
      <c r="F28" s="161">
        <v>300</v>
      </c>
      <c r="G28" s="161">
        <f>+E28*F28</f>
        <v>1200</v>
      </c>
      <c r="H28" s="161">
        <f>G28/4</f>
        <v>300</v>
      </c>
      <c r="I28" s="161">
        <f>G28/4</f>
        <v>300</v>
      </c>
      <c r="J28" s="161">
        <f>G28/4</f>
        <v>300</v>
      </c>
      <c r="K28" s="161">
        <f>G28/4</f>
        <v>300</v>
      </c>
      <c r="L28" s="280"/>
      <c r="M28" s="166">
        <v>1</v>
      </c>
      <c r="N28" s="167">
        <v>1</v>
      </c>
      <c r="O28" s="167">
        <v>2</v>
      </c>
      <c r="P28" s="167">
        <v>3</v>
      </c>
      <c r="Q28" s="167">
        <v>9</v>
      </c>
      <c r="R28" s="168">
        <v>2</v>
      </c>
      <c r="S28" s="175"/>
    </row>
    <row r="29" spans="1:19" ht="39.75" customHeight="1" x14ac:dyDescent="0.25">
      <c r="A29" s="258"/>
      <c r="B29" s="259"/>
      <c r="C29" s="261"/>
      <c r="D29" s="166" t="s">
        <v>40</v>
      </c>
      <c r="E29" s="166">
        <v>8</v>
      </c>
      <c r="F29" s="161">
        <v>200</v>
      </c>
      <c r="G29" s="161">
        <f t="shared" si="0"/>
        <v>1600</v>
      </c>
      <c r="H29" s="161">
        <f>G29/4</f>
        <v>400</v>
      </c>
      <c r="I29" s="161">
        <f>G29/4</f>
        <v>400</v>
      </c>
      <c r="J29" s="161">
        <f>G29/4</f>
        <v>400</v>
      </c>
      <c r="K29" s="161">
        <f>G29/4</f>
        <v>400</v>
      </c>
      <c r="L29" s="278" t="s">
        <v>388</v>
      </c>
      <c r="M29" s="166">
        <v>1</v>
      </c>
      <c r="N29" s="166">
        <v>1</v>
      </c>
      <c r="O29" s="166">
        <v>2</v>
      </c>
      <c r="P29" s="166">
        <v>3</v>
      </c>
      <c r="Q29" s="166">
        <v>3</v>
      </c>
      <c r="R29" s="168">
        <v>4</v>
      </c>
      <c r="S29" s="175"/>
    </row>
    <row r="30" spans="1:19" ht="55.5" customHeight="1" x14ac:dyDescent="0.25">
      <c r="A30" s="234" t="s">
        <v>47</v>
      </c>
      <c r="B30" s="235"/>
      <c r="C30" s="184">
        <f>SUM(G30)</f>
        <v>18000</v>
      </c>
      <c r="D30" s="185" t="s">
        <v>392</v>
      </c>
      <c r="E30" s="185">
        <v>3</v>
      </c>
      <c r="F30" s="171">
        <v>6000</v>
      </c>
      <c r="G30" s="161">
        <f t="shared" ref="G30" si="3">+E30*F30</f>
        <v>18000</v>
      </c>
      <c r="H30" s="161"/>
      <c r="I30" s="161"/>
      <c r="J30" s="161"/>
      <c r="K30" s="161">
        <f>G30</f>
        <v>18000</v>
      </c>
      <c r="L30" s="280"/>
      <c r="M30" s="166">
        <v>1</v>
      </c>
      <c r="N30" s="166">
        <v>1</v>
      </c>
      <c r="O30" s="166">
        <v>2</v>
      </c>
      <c r="P30" s="166">
        <v>3</v>
      </c>
      <c r="Q30" s="166">
        <v>3</v>
      </c>
      <c r="R30" s="168">
        <v>4</v>
      </c>
      <c r="S30" s="175"/>
    </row>
    <row r="31" spans="1:19" ht="64.5" customHeight="1" x14ac:dyDescent="0.25">
      <c r="A31" s="234" t="s">
        <v>393</v>
      </c>
      <c r="B31" s="235"/>
      <c r="C31" s="184">
        <f>SUM(G31)</f>
        <v>0</v>
      </c>
      <c r="D31" s="185" t="s">
        <v>396</v>
      </c>
      <c r="E31" s="185"/>
      <c r="F31" s="171"/>
      <c r="G31" s="161"/>
      <c r="H31" s="161"/>
      <c r="I31" s="161"/>
      <c r="J31" s="161"/>
      <c r="K31" s="161"/>
      <c r="L31" s="166"/>
      <c r="M31" s="166"/>
      <c r="N31" s="166"/>
      <c r="O31" s="166"/>
      <c r="P31" s="166"/>
      <c r="Q31" s="166"/>
      <c r="R31" s="186"/>
      <c r="S31" s="175"/>
    </row>
    <row r="32" spans="1:19" ht="78" customHeight="1" x14ac:dyDescent="0.25">
      <c r="A32" s="236" t="s">
        <v>405</v>
      </c>
      <c r="B32" s="237"/>
      <c r="C32" s="187">
        <f>SUM(G32)</f>
        <v>0</v>
      </c>
      <c r="D32" s="188" t="s">
        <v>396</v>
      </c>
      <c r="E32" s="188"/>
      <c r="F32" s="189"/>
      <c r="G32" s="189"/>
      <c r="H32" s="189"/>
      <c r="I32" s="189"/>
      <c r="J32" s="189"/>
      <c r="K32" s="189"/>
      <c r="L32" s="188"/>
      <c r="M32" s="188"/>
      <c r="N32" s="188"/>
      <c r="O32" s="188"/>
      <c r="P32" s="188"/>
      <c r="Q32" s="188"/>
      <c r="R32" s="190"/>
      <c r="S32" s="175"/>
    </row>
    <row r="33" spans="1:19" x14ac:dyDescent="0.25">
      <c r="A33" s="191"/>
      <c r="B33" s="191"/>
      <c r="C33" s="192"/>
      <c r="D33" s="193"/>
      <c r="E33" s="193"/>
      <c r="F33" s="194"/>
      <c r="G33" s="194"/>
      <c r="H33" s="194"/>
      <c r="I33" s="194"/>
      <c r="J33" s="194"/>
      <c r="K33" s="194"/>
      <c r="L33" s="193"/>
      <c r="M33" s="193"/>
      <c r="N33" s="193"/>
      <c r="O33" s="193"/>
      <c r="P33" s="193"/>
      <c r="Q33" s="193"/>
      <c r="R33" s="193"/>
    </row>
    <row r="34" spans="1:19" ht="34.5" customHeight="1" thickBot="1" x14ac:dyDescent="0.3">
      <c r="A34" s="238" t="s">
        <v>10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19" ht="61.5" customHeight="1" thickTop="1" x14ac:dyDescent="0.25">
      <c r="A35" s="239" t="s">
        <v>11</v>
      </c>
      <c r="B35" s="211" t="s">
        <v>403</v>
      </c>
      <c r="C35" s="241"/>
      <c r="D35" s="244" t="s">
        <v>404</v>
      </c>
      <c r="E35" s="244" t="s">
        <v>12</v>
      </c>
      <c r="F35" s="244" t="s">
        <v>13</v>
      </c>
      <c r="G35" s="244" t="s">
        <v>14</v>
      </c>
      <c r="H35" s="246" t="s">
        <v>15</v>
      </c>
      <c r="I35" s="247"/>
      <c r="J35" s="247"/>
      <c r="K35" s="248"/>
      <c r="L35" s="249" t="s">
        <v>16</v>
      </c>
      <c r="M35" s="211" t="s">
        <v>17</v>
      </c>
      <c r="N35" s="212"/>
      <c r="O35" s="212"/>
      <c r="P35" s="212"/>
      <c r="Q35" s="212"/>
      <c r="R35" s="213"/>
    </row>
    <row r="36" spans="1:19" ht="20.25" customHeight="1" thickBot="1" x14ac:dyDescent="0.3">
      <c r="A36" s="240"/>
      <c r="B36" s="242"/>
      <c r="C36" s="243"/>
      <c r="D36" s="245"/>
      <c r="E36" s="245"/>
      <c r="F36" s="245"/>
      <c r="G36" s="245"/>
      <c r="H36" s="144" t="s">
        <v>18</v>
      </c>
      <c r="I36" s="144" t="s">
        <v>19</v>
      </c>
      <c r="J36" s="144" t="s">
        <v>20</v>
      </c>
      <c r="K36" s="144" t="s">
        <v>21</v>
      </c>
      <c r="L36" s="250"/>
      <c r="M36" s="214"/>
      <c r="N36" s="215"/>
      <c r="O36" s="215"/>
      <c r="P36" s="215"/>
      <c r="Q36" s="215"/>
      <c r="R36" s="216"/>
    </row>
    <row r="37" spans="1:19" ht="62.25" customHeight="1" thickTop="1" thickBot="1" x14ac:dyDescent="0.3">
      <c r="A37" s="195" t="s">
        <v>411</v>
      </c>
      <c r="B37" s="217" t="s">
        <v>408</v>
      </c>
      <c r="C37" s="218"/>
      <c r="D37" s="196" t="s">
        <v>406</v>
      </c>
      <c r="E37" s="196"/>
      <c r="F37" s="196"/>
      <c r="G37" s="196"/>
      <c r="H37" s="196"/>
      <c r="I37" s="196"/>
      <c r="J37" s="196"/>
      <c r="K37" s="196"/>
      <c r="L37" s="197"/>
      <c r="M37" s="219"/>
      <c r="N37" s="220"/>
      <c r="O37" s="220"/>
      <c r="P37" s="220"/>
      <c r="Q37" s="220"/>
      <c r="R37" s="221"/>
    </row>
    <row r="38" spans="1:19" ht="22.5" customHeight="1" thickTop="1" x14ac:dyDescent="0.25">
      <c r="A38" s="198" t="s">
        <v>22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200"/>
    </row>
    <row r="39" spans="1:19" ht="58.5" customHeight="1" x14ac:dyDescent="0.25">
      <c r="A39" s="222" t="s">
        <v>23</v>
      </c>
      <c r="B39" s="223"/>
      <c r="C39" s="226" t="s">
        <v>24</v>
      </c>
      <c r="D39" s="228" t="s">
        <v>25</v>
      </c>
      <c r="E39" s="229"/>
      <c r="F39" s="229"/>
      <c r="G39" s="230"/>
      <c r="H39" s="228" t="s">
        <v>26</v>
      </c>
      <c r="I39" s="229"/>
      <c r="J39" s="229"/>
      <c r="K39" s="230"/>
      <c r="L39" s="231" t="s">
        <v>27</v>
      </c>
      <c r="M39" s="228" t="s">
        <v>28</v>
      </c>
      <c r="N39" s="229"/>
      <c r="O39" s="229"/>
      <c r="P39" s="229"/>
      <c r="Q39" s="229"/>
      <c r="R39" s="233"/>
    </row>
    <row r="40" spans="1:19" ht="42" customHeight="1" x14ac:dyDescent="0.25">
      <c r="A40" s="224"/>
      <c r="B40" s="225"/>
      <c r="C40" s="227"/>
      <c r="D40" s="201" t="s">
        <v>29</v>
      </c>
      <c r="E40" s="201" t="s">
        <v>30</v>
      </c>
      <c r="F40" s="201" t="s">
        <v>31</v>
      </c>
      <c r="G40" s="201" t="s">
        <v>32</v>
      </c>
      <c r="H40" s="201" t="s">
        <v>18</v>
      </c>
      <c r="I40" s="201" t="s">
        <v>19</v>
      </c>
      <c r="J40" s="201" t="s">
        <v>20</v>
      </c>
      <c r="K40" s="201" t="s">
        <v>21</v>
      </c>
      <c r="L40" s="232"/>
      <c r="M40" s="202" t="s">
        <v>33</v>
      </c>
      <c r="N40" s="202" t="s">
        <v>34</v>
      </c>
      <c r="O40" s="202" t="s">
        <v>35</v>
      </c>
      <c r="P40" s="202" t="s">
        <v>36</v>
      </c>
      <c r="Q40" s="202" t="s">
        <v>37</v>
      </c>
      <c r="R40" s="203" t="s">
        <v>38</v>
      </c>
    </row>
    <row r="41" spans="1:19" ht="62.25" customHeight="1" x14ac:dyDescent="0.25">
      <c r="A41" s="210" t="s">
        <v>409</v>
      </c>
      <c r="B41" s="210"/>
      <c r="C41" s="204">
        <v>150000</v>
      </c>
      <c r="D41" s="177" t="s">
        <v>394</v>
      </c>
      <c r="E41" s="177">
        <v>1</v>
      </c>
      <c r="F41" s="204">
        <v>150000</v>
      </c>
      <c r="G41" s="204">
        <v>150000</v>
      </c>
      <c r="H41" s="178"/>
      <c r="I41" s="204">
        <v>150000</v>
      </c>
      <c r="J41" s="178"/>
      <c r="K41" s="178"/>
      <c r="L41" s="177" t="s">
        <v>388</v>
      </c>
      <c r="M41" s="177">
        <v>1</v>
      </c>
      <c r="N41" s="177">
        <v>2</v>
      </c>
      <c r="O41" s="177">
        <v>4</v>
      </c>
      <c r="P41" s="177">
        <v>1</v>
      </c>
      <c r="Q41" s="177">
        <v>4</v>
      </c>
      <c r="R41" s="205" t="s">
        <v>385</v>
      </c>
      <c r="S41" s="175"/>
    </row>
    <row r="42" spans="1:19" x14ac:dyDescent="0.25">
      <c r="A42" s="149"/>
      <c r="B42" s="149"/>
      <c r="C42" s="206"/>
      <c r="D42" s="206"/>
      <c r="E42" s="149"/>
      <c r="F42" s="149"/>
      <c r="G42" s="207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</row>
    <row r="43" spans="1:19" x14ac:dyDescent="0.25">
      <c r="A43" s="149"/>
      <c r="B43" s="149"/>
      <c r="C43" s="206"/>
      <c r="D43" s="149"/>
      <c r="E43" s="149"/>
      <c r="F43" s="149"/>
      <c r="G43" s="207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</row>
    <row r="44" spans="1:19" x14ac:dyDescent="0.25">
      <c r="A44" s="149"/>
      <c r="B44" s="149"/>
      <c r="C44" s="206"/>
      <c r="D44" s="149"/>
      <c r="E44" s="149"/>
      <c r="F44" s="149"/>
      <c r="G44" s="207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9" x14ac:dyDescent="0.25">
      <c r="A45" s="149"/>
      <c r="B45" s="149"/>
      <c r="C45" s="206"/>
      <c r="D45" s="149"/>
      <c r="E45" s="149"/>
      <c r="F45" s="149"/>
      <c r="G45" s="207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9" x14ac:dyDescent="0.25">
      <c r="A46" s="149"/>
      <c r="B46" s="149"/>
      <c r="C46" s="206"/>
      <c r="D46" s="149"/>
      <c r="E46" s="149"/>
      <c r="F46" s="149"/>
      <c r="G46" s="207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9" x14ac:dyDescent="0.25">
      <c r="A47" s="149"/>
      <c r="B47" s="149"/>
      <c r="C47" s="206"/>
      <c r="D47" s="149"/>
      <c r="E47" s="149"/>
      <c r="F47" s="149"/>
      <c r="G47" s="207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9" x14ac:dyDescent="0.25">
      <c r="A48" s="149"/>
      <c r="B48" s="149"/>
      <c r="C48" s="206"/>
      <c r="D48" s="149"/>
      <c r="E48" s="149"/>
      <c r="F48" s="149"/>
      <c r="G48" s="207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x14ac:dyDescent="0.25">
      <c r="A49" s="149"/>
      <c r="B49" s="149"/>
      <c r="C49" s="206"/>
      <c r="D49" s="149"/>
      <c r="E49" s="149"/>
      <c r="F49" s="149"/>
      <c r="G49" s="207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x14ac:dyDescent="0.25">
      <c r="A50" s="149"/>
      <c r="B50" s="149"/>
      <c r="C50" s="206"/>
      <c r="D50" s="149"/>
      <c r="E50" s="149"/>
      <c r="F50" s="149"/>
      <c r="G50" s="207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x14ac:dyDescent="0.25">
      <c r="A51" s="149"/>
      <c r="B51" s="149"/>
      <c r="C51" s="206"/>
      <c r="D51" s="149"/>
      <c r="E51" s="149"/>
      <c r="F51" s="149"/>
      <c r="G51" s="207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x14ac:dyDescent="0.25">
      <c r="A52" s="149"/>
      <c r="B52" s="149"/>
      <c r="C52" s="206"/>
      <c r="D52" s="149"/>
      <c r="E52" s="149"/>
      <c r="F52" s="149"/>
      <c r="G52" s="207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</sheetData>
  <mergeCells count="61">
    <mergeCell ref="L29:L30"/>
    <mergeCell ref="B1:C1"/>
    <mergeCell ref="B2:C2"/>
    <mergeCell ref="B3:D3"/>
    <mergeCell ref="M14:R14"/>
    <mergeCell ref="M17:R17"/>
    <mergeCell ref="B5:D5"/>
    <mergeCell ref="B6:D6"/>
    <mergeCell ref="A11:R11"/>
    <mergeCell ref="D12:D13"/>
    <mergeCell ref="E12:E13"/>
    <mergeCell ref="F12:F13"/>
    <mergeCell ref="G12:G13"/>
    <mergeCell ref="H12:K12"/>
    <mergeCell ref="L12:L13"/>
    <mergeCell ref="M12:R13"/>
    <mergeCell ref="B12:C13"/>
    <mergeCell ref="A12:A13"/>
    <mergeCell ref="A26:B27"/>
    <mergeCell ref="C26:C27"/>
    <mergeCell ref="A15:R15"/>
    <mergeCell ref="C19:C20"/>
    <mergeCell ref="C21:C22"/>
    <mergeCell ref="D17:G17"/>
    <mergeCell ref="H17:K17"/>
    <mergeCell ref="L17:L18"/>
    <mergeCell ref="L19:L22"/>
    <mergeCell ref="L23:L25"/>
    <mergeCell ref="L26:L28"/>
    <mergeCell ref="A30:B30"/>
    <mergeCell ref="A21:B22"/>
    <mergeCell ref="B14:C14"/>
    <mergeCell ref="A28:B29"/>
    <mergeCell ref="C28:C29"/>
    <mergeCell ref="A23:B23"/>
    <mergeCell ref="A17:B18"/>
    <mergeCell ref="C17:C18"/>
    <mergeCell ref="A19:B20"/>
    <mergeCell ref="A24:B25"/>
    <mergeCell ref="C24:C25"/>
    <mergeCell ref="A31:B31"/>
    <mergeCell ref="A32:B32"/>
    <mergeCell ref="A34:R34"/>
    <mergeCell ref="A35:A36"/>
    <mergeCell ref="B35:C36"/>
    <mergeCell ref="D35:D36"/>
    <mergeCell ref="E35:E36"/>
    <mergeCell ref="F35:F36"/>
    <mergeCell ref="G35:G36"/>
    <mergeCell ref="H35:K35"/>
    <mergeCell ref="L35:L36"/>
    <mergeCell ref="A41:B41"/>
    <mergeCell ref="M35:R36"/>
    <mergeCell ref="B37:C37"/>
    <mergeCell ref="M37:R37"/>
    <mergeCell ref="A39:B40"/>
    <mergeCell ref="C39:C40"/>
    <mergeCell ref="D39:G39"/>
    <mergeCell ref="H39:K39"/>
    <mergeCell ref="L39:L40"/>
    <mergeCell ref="M39:R39"/>
  </mergeCells>
  <printOptions horizontalCentered="1"/>
  <pageMargins left="0" right="0" top="0.35433070866141703" bottom="0" header="0" footer="0"/>
  <pageSetup paperSize="5" scale="57" fitToHeight="0" orientation="landscape" r:id="rId1"/>
  <headerFooter scaleWithDoc="0" alignWithMargins="0">
    <oddFooter>&amp;C&amp;P&amp;R&amp;F</oddFooter>
  </headerFooter>
  <rowBreaks count="1" manualBreakCount="1">
    <brk id="2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Normal="100" zoomScaleSheetLayoutView="100" workbookViewId="0">
      <selection activeCell="B50" sqref="B50:B52"/>
    </sheetView>
  </sheetViews>
  <sheetFormatPr baseColWidth="10" defaultRowHeight="15" x14ac:dyDescent="0.25"/>
  <cols>
    <col min="1" max="2" width="28.85546875" customWidth="1"/>
    <col min="3" max="3" width="42.42578125" customWidth="1"/>
    <col min="4" max="4" width="24" customWidth="1"/>
    <col min="5" max="5" width="16.42578125" customWidth="1"/>
    <col min="6" max="6" width="12.7109375" bestFit="1" customWidth="1"/>
  </cols>
  <sheetData>
    <row r="1" spans="1:13" ht="14.25" customHeight="1" x14ac:dyDescent="0.25">
      <c r="A1" s="368" t="s">
        <v>175</v>
      </c>
      <c r="B1" s="368"/>
      <c r="C1" s="368"/>
      <c r="D1" s="368"/>
      <c r="E1" s="368"/>
    </row>
    <row r="2" spans="1:13" ht="18" x14ac:dyDescent="0.25">
      <c r="A2" s="368" t="s">
        <v>174</v>
      </c>
      <c r="B2" s="368"/>
      <c r="C2" s="368"/>
      <c r="D2" s="368"/>
      <c r="E2" s="368"/>
      <c r="F2" s="62"/>
      <c r="G2" s="62"/>
      <c r="H2" s="62"/>
      <c r="I2" s="62"/>
      <c r="J2" s="62"/>
      <c r="K2" s="62"/>
      <c r="L2" s="62"/>
      <c r="M2" s="62"/>
    </row>
    <row r="3" spans="1:13" ht="18" x14ac:dyDescent="0.25">
      <c r="A3" s="368" t="s">
        <v>173</v>
      </c>
      <c r="B3" s="368"/>
      <c r="C3" s="368"/>
      <c r="D3" s="368"/>
      <c r="E3" s="368"/>
      <c r="F3" s="62"/>
      <c r="G3" s="62"/>
      <c r="H3" s="62"/>
      <c r="I3" s="62"/>
      <c r="J3" s="62"/>
      <c r="K3" s="62"/>
      <c r="L3" s="62"/>
      <c r="M3" s="62"/>
    </row>
    <row r="4" spans="1:13" ht="18" x14ac:dyDescent="0.25">
      <c r="A4" s="368" t="s">
        <v>172</v>
      </c>
      <c r="B4" s="368"/>
      <c r="C4" s="368"/>
      <c r="D4" s="368"/>
      <c r="E4" s="368"/>
      <c r="F4" s="62"/>
      <c r="G4" s="62"/>
      <c r="H4" s="62"/>
      <c r="I4" s="62"/>
      <c r="J4" s="62"/>
      <c r="K4" s="62"/>
      <c r="L4" s="62"/>
      <c r="M4" s="62"/>
    </row>
    <row r="5" spans="1:13" ht="18" x14ac:dyDescent="0.25">
      <c r="A5" s="368" t="s">
        <v>171</v>
      </c>
      <c r="B5" s="368"/>
      <c r="C5" s="368"/>
      <c r="D5" s="368"/>
      <c r="E5" s="368"/>
      <c r="F5" s="62"/>
      <c r="G5" s="62"/>
      <c r="H5" s="62"/>
      <c r="I5" s="62"/>
      <c r="J5" s="62"/>
      <c r="K5" s="62"/>
      <c r="L5" s="62"/>
      <c r="M5" s="62"/>
    </row>
    <row r="6" spans="1:13" ht="18.75" thickBot="1" x14ac:dyDescent="0.3">
      <c r="A6" s="368" t="s">
        <v>170</v>
      </c>
      <c r="B6" s="368"/>
      <c r="C6" s="368"/>
      <c r="D6" s="368"/>
      <c r="E6" s="368"/>
      <c r="F6" s="62"/>
      <c r="G6" s="62"/>
      <c r="H6" s="62"/>
      <c r="I6" s="62"/>
      <c r="J6" s="62"/>
      <c r="K6" s="62"/>
      <c r="L6" s="62"/>
      <c r="M6" s="62"/>
    </row>
    <row r="7" spans="1:13" s="60" customFormat="1" ht="15.75" thickBot="1" x14ac:dyDescent="0.3">
      <c r="A7" s="365" t="s">
        <v>169</v>
      </c>
      <c r="B7" s="365"/>
      <c r="C7" s="365"/>
      <c r="D7" s="365"/>
      <c r="E7" s="365"/>
      <c r="F7" s="61"/>
      <c r="G7" s="61"/>
      <c r="H7" s="61"/>
      <c r="I7" s="61"/>
      <c r="J7" s="61"/>
      <c r="K7" s="61"/>
      <c r="L7" s="61"/>
      <c r="M7" s="61"/>
    </row>
    <row r="8" spans="1:13" ht="16.5" customHeight="1" x14ac:dyDescent="0.25">
      <c r="A8" s="343" t="s">
        <v>66</v>
      </c>
      <c r="B8" s="345" t="s">
        <v>65</v>
      </c>
      <c r="C8" s="347" t="s">
        <v>64</v>
      </c>
      <c r="D8" s="345" t="s">
        <v>103</v>
      </c>
      <c r="E8" s="309" t="s">
        <v>62</v>
      </c>
    </row>
    <row r="9" spans="1:13" ht="16.5" customHeight="1" x14ac:dyDescent="0.25">
      <c r="A9" s="344"/>
      <c r="B9" s="346"/>
      <c r="C9" s="348"/>
      <c r="D9" s="346"/>
      <c r="E9" s="310"/>
    </row>
    <row r="10" spans="1:13" ht="69" customHeight="1" x14ac:dyDescent="0.25">
      <c r="A10" s="366" t="s">
        <v>168</v>
      </c>
      <c r="B10" s="367" t="s">
        <v>167</v>
      </c>
      <c r="C10" s="59" t="s">
        <v>166</v>
      </c>
      <c r="D10" s="11">
        <v>2600000</v>
      </c>
      <c r="E10" s="14" t="s">
        <v>165</v>
      </c>
    </row>
    <row r="11" spans="1:13" ht="33" customHeight="1" x14ac:dyDescent="0.25">
      <c r="A11" s="366"/>
      <c r="B11" s="367"/>
      <c r="C11" s="59" t="s">
        <v>164</v>
      </c>
      <c r="D11" s="11">
        <v>15500000</v>
      </c>
      <c r="E11" s="14" t="s">
        <v>92</v>
      </c>
    </row>
    <row r="12" spans="1:13" ht="39.75" customHeight="1" x14ac:dyDescent="0.25">
      <c r="A12" s="366"/>
      <c r="B12" s="367"/>
      <c r="C12" s="59" t="s">
        <v>163</v>
      </c>
      <c r="D12" s="11">
        <v>12800000</v>
      </c>
      <c r="E12" s="14" t="s">
        <v>92</v>
      </c>
    </row>
    <row r="13" spans="1:13" ht="37.5" customHeight="1" x14ac:dyDescent="0.25">
      <c r="A13" s="366"/>
      <c r="B13" s="367"/>
      <c r="C13" s="59" t="s">
        <v>162</v>
      </c>
      <c r="D13" s="11">
        <v>2945000</v>
      </c>
      <c r="E13" s="58" t="s">
        <v>161</v>
      </c>
    </row>
    <row r="14" spans="1:13" ht="38.25" customHeight="1" x14ac:dyDescent="0.25">
      <c r="A14" s="366"/>
      <c r="B14" s="367"/>
      <c r="C14" s="59" t="s">
        <v>160</v>
      </c>
      <c r="D14" s="11">
        <v>4920000</v>
      </c>
      <c r="E14" s="14" t="s">
        <v>92</v>
      </c>
    </row>
    <row r="15" spans="1:13" ht="45" customHeight="1" x14ac:dyDescent="0.25">
      <c r="A15" s="366"/>
      <c r="B15" s="367"/>
      <c r="C15" s="59" t="s">
        <v>159</v>
      </c>
      <c r="D15" s="11">
        <v>3700000</v>
      </c>
      <c r="E15" s="39" t="s">
        <v>137</v>
      </c>
    </row>
    <row r="16" spans="1:13" ht="58.5" customHeight="1" x14ac:dyDescent="0.25">
      <c r="A16" s="366"/>
      <c r="B16" s="367"/>
      <c r="C16" s="59" t="s">
        <v>158</v>
      </c>
      <c r="D16" s="11">
        <v>3500000</v>
      </c>
      <c r="E16" s="14" t="s">
        <v>157</v>
      </c>
    </row>
    <row r="17" spans="1:6" ht="34.5" customHeight="1" x14ac:dyDescent="0.25">
      <c r="A17" s="366"/>
      <c r="B17" s="313" t="s">
        <v>156</v>
      </c>
      <c r="C17" s="55" t="s">
        <v>155</v>
      </c>
      <c r="D17" s="11">
        <v>1190250</v>
      </c>
      <c r="E17" s="54" t="s">
        <v>149</v>
      </c>
    </row>
    <row r="18" spans="1:6" ht="36" customHeight="1" x14ac:dyDescent="0.25">
      <c r="A18" s="366"/>
      <c r="B18" s="313"/>
      <c r="C18" s="55" t="s">
        <v>154</v>
      </c>
      <c r="D18" s="11">
        <v>1765000</v>
      </c>
      <c r="E18" s="54" t="s">
        <v>149</v>
      </c>
    </row>
    <row r="19" spans="1:6" ht="31.5" customHeight="1" x14ac:dyDescent="0.25">
      <c r="A19" s="366"/>
      <c r="B19" s="313"/>
      <c r="C19" s="55" t="s">
        <v>153</v>
      </c>
      <c r="D19" s="11">
        <v>12166750</v>
      </c>
      <c r="E19" s="54" t="s">
        <v>149</v>
      </c>
    </row>
    <row r="20" spans="1:6" ht="36" customHeight="1" x14ac:dyDescent="0.25">
      <c r="A20" s="366"/>
      <c r="B20" s="313"/>
      <c r="C20" s="55" t="s">
        <v>152</v>
      </c>
      <c r="D20" s="11">
        <v>125000</v>
      </c>
      <c r="E20" s="54" t="s">
        <v>149</v>
      </c>
    </row>
    <row r="21" spans="1:6" ht="37.5" customHeight="1" x14ac:dyDescent="0.25">
      <c r="A21" s="366"/>
      <c r="B21" s="313"/>
      <c r="C21" s="55" t="s">
        <v>151</v>
      </c>
      <c r="D21" s="11">
        <v>220000</v>
      </c>
      <c r="E21" s="58" t="s">
        <v>149</v>
      </c>
    </row>
    <row r="22" spans="1:6" ht="31.5" customHeight="1" x14ac:dyDescent="0.25">
      <c r="A22" s="366"/>
      <c r="B22" s="313"/>
      <c r="C22" s="55" t="s">
        <v>150</v>
      </c>
      <c r="D22" s="11">
        <v>96300847</v>
      </c>
      <c r="E22" s="58" t="s">
        <v>149</v>
      </c>
      <c r="F22" s="49"/>
    </row>
    <row r="23" spans="1:6" ht="38.25" customHeight="1" x14ac:dyDescent="0.25">
      <c r="A23" s="366" t="s">
        <v>148</v>
      </c>
      <c r="B23" s="313" t="s">
        <v>147</v>
      </c>
      <c r="C23" s="55" t="s">
        <v>146</v>
      </c>
      <c r="D23" s="11">
        <v>10275000</v>
      </c>
      <c r="E23" s="142" t="s">
        <v>107</v>
      </c>
    </row>
    <row r="24" spans="1:6" ht="57" customHeight="1" x14ac:dyDescent="0.25">
      <c r="A24" s="366"/>
      <c r="B24" s="313"/>
      <c r="C24" s="55" t="s">
        <v>145</v>
      </c>
      <c r="D24" s="11">
        <v>1640000</v>
      </c>
      <c r="E24" s="142" t="s">
        <v>107</v>
      </c>
    </row>
    <row r="25" spans="1:6" ht="36" customHeight="1" x14ac:dyDescent="0.25">
      <c r="A25" s="366"/>
      <c r="B25" s="313"/>
      <c r="C25" s="55" t="s">
        <v>144</v>
      </c>
      <c r="D25" s="11">
        <v>9500000</v>
      </c>
      <c r="E25" s="142" t="s">
        <v>107</v>
      </c>
    </row>
    <row r="26" spans="1:6" ht="46.5" customHeight="1" x14ac:dyDescent="0.25">
      <c r="A26" s="366"/>
      <c r="B26" s="313"/>
      <c r="C26" s="55" t="s">
        <v>143</v>
      </c>
      <c r="D26" s="11">
        <v>15665000</v>
      </c>
      <c r="E26" s="142" t="s">
        <v>107</v>
      </c>
    </row>
    <row r="27" spans="1:6" ht="51" customHeight="1" x14ac:dyDescent="0.25">
      <c r="A27" s="366"/>
      <c r="B27" s="313"/>
      <c r="C27" s="55" t="s">
        <v>142</v>
      </c>
      <c r="D27" s="11">
        <v>14620000</v>
      </c>
      <c r="E27" s="142" t="s">
        <v>107</v>
      </c>
    </row>
    <row r="28" spans="1:6" ht="65.25" customHeight="1" x14ac:dyDescent="0.25">
      <c r="A28" s="366"/>
      <c r="B28" s="313"/>
      <c r="C28" s="55" t="s">
        <v>141</v>
      </c>
      <c r="D28" s="11">
        <v>21895000</v>
      </c>
      <c r="E28" s="22" t="s">
        <v>140</v>
      </c>
    </row>
    <row r="29" spans="1:6" ht="42.75" customHeight="1" x14ac:dyDescent="0.25">
      <c r="A29" s="366"/>
      <c r="B29" s="56" t="s">
        <v>139</v>
      </c>
      <c r="C29" s="55" t="s">
        <v>138</v>
      </c>
      <c r="D29" s="11">
        <v>35500000</v>
      </c>
      <c r="E29" s="39" t="s">
        <v>137</v>
      </c>
    </row>
    <row r="30" spans="1:6" ht="21.75" customHeight="1" x14ac:dyDescent="0.25">
      <c r="A30" s="57"/>
      <c r="B30" s="56"/>
      <c r="C30" s="55"/>
      <c r="D30" s="11"/>
      <c r="E30" s="54"/>
    </row>
    <row r="31" spans="1:6" ht="27.75" customHeight="1" thickBot="1" x14ac:dyDescent="0.3">
      <c r="A31" s="363" t="s">
        <v>136</v>
      </c>
      <c r="B31" s="364"/>
      <c r="C31" s="53" t="s">
        <v>52</v>
      </c>
      <c r="D31" s="52">
        <f>SUM(D10:D30)</f>
        <v>266827847</v>
      </c>
      <c r="E31" s="51"/>
    </row>
    <row r="32" spans="1:6" ht="15.75" thickTop="1" x14ac:dyDescent="0.25">
      <c r="D32" s="50"/>
      <c r="E32" s="49"/>
    </row>
    <row r="33" spans="1:5" ht="15.75" thickBot="1" x14ac:dyDescent="0.3">
      <c r="A33" s="362" t="s">
        <v>135</v>
      </c>
      <c r="B33" s="362"/>
      <c r="C33" s="362"/>
      <c r="D33" s="362"/>
      <c r="E33" s="362"/>
    </row>
    <row r="34" spans="1:5" x14ac:dyDescent="0.25">
      <c r="A34" s="307" t="s">
        <v>66</v>
      </c>
      <c r="B34" s="307" t="s">
        <v>65</v>
      </c>
      <c r="C34" s="327" t="s">
        <v>64</v>
      </c>
      <c r="D34" s="307" t="s">
        <v>103</v>
      </c>
      <c r="E34" s="307" t="s">
        <v>62</v>
      </c>
    </row>
    <row r="35" spans="1:5" ht="15.75" thickBot="1" x14ac:dyDescent="0.3">
      <c r="A35" s="308"/>
      <c r="B35" s="308"/>
      <c r="C35" s="328"/>
      <c r="D35" s="308"/>
      <c r="E35" s="308"/>
    </row>
    <row r="36" spans="1:5" ht="42.75" x14ac:dyDescent="0.25">
      <c r="A36" s="349" t="s">
        <v>134</v>
      </c>
      <c r="B36" s="352" t="s">
        <v>133</v>
      </c>
      <c r="C36" s="48" t="s">
        <v>132</v>
      </c>
      <c r="D36" s="47">
        <v>3600000</v>
      </c>
      <c r="E36" s="355" t="s">
        <v>122</v>
      </c>
    </row>
    <row r="37" spans="1:5" ht="60" x14ac:dyDescent="0.25">
      <c r="A37" s="350"/>
      <c r="B37" s="353"/>
      <c r="C37" s="46" t="s">
        <v>131</v>
      </c>
      <c r="D37" s="32">
        <v>44000000</v>
      </c>
      <c r="E37" s="303"/>
    </row>
    <row r="38" spans="1:5" ht="57" x14ac:dyDescent="0.25">
      <c r="A38" s="350"/>
      <c r="B38" s="354"/>
      <c r="C38" s="45" t="s">
        <v>130</v>
      </c>
      <c r="D38" s="32">
        <v>2000000</v>
      </c>
      <c r="E38" s="303"/>
    </row>
    <row r="39" spans="1:5" ht="45" x14ac:dyDescent="0.25">
      <c r="A39" s="350"/>
      <c r="B39" s="356" t="s">
        <v>129</v>
      </c>
      <c r="C39" s="44" t="s">
        <v>128</v>
      </c>
      <c r="D39" s="32">
        <v>7385000</v>
      </c>
      <c r="E39" s="303" t="s">
        <v>122</v>
      </c>
    </row>
    <row r="40" spans="1:5" ht="30" x14ac:dyDescent="0.25">
      <c r="A40" s="350"/>
      <c r="B40" s="357"/>
      <c r="C40" s="43" t="s">
        <v>127</v>
      </c>
      <c r="D40" s="32">
        <v>5200000</v>
      </c>
      <c r="E40" s="303"/>
    </row>
    <row r="41" spans="1:5" ht="30" x14ac:dyDescent="0.25">
      <c r="A41" s="350"/>
      <c r="B41" s="357"/>
      <c r="C41" s="42" t="s">
        <v>126</v>
      </c>
      <c r="D41" s="32">
        <v>15000000</v>
      </c>
      <c r="E41" s="39" t="s">
        <v>125</v>
      </c>
    </row>
    <row r="42" spans="1:5" ht="120" x14ac:dyDescent="0.25">
      <c r="A42" s="350"/>
      <c r="B42" s="41" t="s">
        <v>124</v>
      </c>
      <c r="C42" s="40" t="s">
        <v>123</v>
      </c>
      <c r="D42" s="32">
        <v>2650000</v>
      </c>
      <c r="E42" s="39" t="s">
        <v>122</v>
      </c>
    </row>
    <row r="43" spans="1:5" ht="48.75" customHeight="1" x14ac:dyDescent="0.25">
      <c r="A43" s="350"/>
      <c r="B43" s="358" t="s">
        <v>121</v>
      </c>
      <c r="C43" s="38" t="s">
        <v>120</v>
      </c>
      <c r="D43" s="32">
        <v>4680000</v>
      </c>
      <c r="E43" s="303" t="s">
        <v>119</v>
      </c>
    </row>
    <row r="44" spans="1:5" ht="25.5" customHeight="1" x14ac:dyDescent="0.25">
      <c r="A44" s="350"/>
      <c r="B44" s="359"/>
      <c r="C44" s="37" t="s">
        <v>118</v>
      </c>
      <c r="D44" s="32">
        <v>4783194</v>
      </c>
      <c r="E44" s="303"/>
    </row>
    <row r="45" spans="1:5" ht="28.5" x14ac:dyDescent="0.25">
      <c r="A45" s="350"/>
      <c r="B45" s="360"/>
      <c r="C45" s="36" t="s">
        <v>117</v>
      </c>
      <c r="D45" s="32">
        <v>15253600</v>
      </c>
      <c r="E45" s="303"/>
    </row>
    <row r="46" spans="1:5" ht="42.75" x14ac:dyDescent="0.25">
      <c r="A46" s="350"/>
      <c r="B46" s="358" t="s">
        <v>116</v>
      </c>
      <c r="C46" s="35" t="s">
        <v>115</v>
      </c>
      <c r="D46" s="32">
        <v>6675000</v>
      </c>
      <c r="E46" s="361" t="s">
        <v>114</v>
      </c>
    </row>
    <row r="47" spans="1:5" ht="28.5" x14ac:dyDescent="0.25">
      <c r="A47" s="350"/>
      <c r="B47" s="359"/>
      <c r="C47" s="35" t="s">
        <v>113</v>
      </c>
      <c r="D47" s="32">
        <v>4587500</v>
      </c>
      <c r="E47" s="361"/>
    </row>
    <row r="48" spans="1:5" x14ac:dyDescent="0.25">
      <c r="A48" s="350"/>
      <c r="B48" s="359"/>
      <c r="C48" s="34" t="s">
        <v>112</v>
      </c>
      <c r="D48" s="32">
        <v>1568000</v>
      </c>
      <c r="E48" s="361"/>
    </row>
    <row r="49" spans="1:5" ht="45" x14ac:dyDescent="0.25">
      <c r="A49" s="351"/>
      <c r="B49" s="360"/>
      <c r="C49" s="33" t="s">
        <v>111</v>
      </c>
      <c r="D49" s="32">
        <v>1050000</v>
      </c>
      <c r="E49" s="31" t="s">
        <v>110</v>
      </c>
    </row>
    <row r="50" spans="1:5" ht="57" x14ac:dyDescent="0.25">
      <c r="A50" s="333"/>
      <c r="B50" s="335" t="s">
        <v>109</v>
      </c>
      <c r="C50" s="30" t="s">
        <v>108</v>
      </c>
      <c r="D50" s="29">
        <v>4500000</v>
      </c>
      <c r="E50" s="338" t="s">
        <v>107</v>
      </c>
    </row>
    <row r="51" spans="1:5" ht="42.75" x14ac:dyDescent="0.25">
      <c r="A51" s="334"/>
      <c r="B51" s="336"/>
      <c r="C51" s="30" t="s">
        <v>106</v>
      </c>
      <c r="D51" s="29">
        <v>1200000</v>
      </c>
      <c r="E51" s="338"/>
    </row>
    <row r="52" spans="1:5" ht="29.25" thickBot="1" x14ac:dyDescent="0.3">
      <c r="A52" s="318"/>
      <c r="B52" s="337"/>
      <c r="C52" s="30" t="s">
        <v>105</v>
      </c>
      <c r="D52" s="29">
        <v>1650000</v>
      </c>
      <c r="E52" s="339"/>
    </row>
    <row r="53" spans="1:5" ht="16.5" thickTop="1" thickBot="1" x14ac:dyDescent="0.3">
      <c r="A53" s="340" t="s">
        <v>104</v>
      </c>
      <c r="B53" s="341"/>
      <c r="C53" s="28" t="s">
        <v>52</v>
      </c>
      <c r="D53" s="27">
        <f>SUM(D36:D52)</f>
        <v>125782294</v>
      </c>
      <c r="E53" s="26"/>
    </row>
    <row r="55" spans="1:5" ht="16.5" thickBot="1" x14ac:dyDescent="0.3">
      <c r="A55" s="342" t="s">
        <v>391</v>
      </c>
      <c r="B55" s="342"/>
      <c r="C55" s="342"/>
      <c r="D55" s="342"/>
      <c r="E55" s="342"/>
    </row>
    <row r="56" spans="1:5" x14ac:dyDescent="0.25">
      <c r="A56" s="343" t="s">
        <v>66</v>
      </c>
      <c r="B56" s="345" t="s">
        <v>65</v>
      </c>
      <c r="C56" s="347" t="s">
        <v>64</v>
      </c>
      <c r="D56" s="345" t="s">
        <v>103</v>
      </c>
      <c r="E56" s="309" t="s">
        <v>62</v>
      </c>
    </row>
    <row r="57" spans="1:5" x14ac:dyDescent="0.25">
      <c r="A57" s="344"/>
      <c r="B57" s="346"/>
      <c r="C57" s="348"/>
      <c r="D57" s="346"/>
      <c r="E57" s="310"/>
    </row>
    <row r="58" spans="1:5" ht="28.5" x14ac:dyDescent="0.25">
      <c r="A58" s="311" t="s">
        <v>102</v>
      </c>
      <c r="B58" s="313" t="s">
        <v>101</v>
      </c>
      <c r="C58" s="15" t="s">
        <v>100</v>
      </c>
      <c r="D58" s="11">
        <v>1500000</v>
      </c>
      <c r="E58" s="314" t="s">
        <v>99</v>
      </c>
    </row>
    <row r="59" spans="1:5" ht="28.5" x14ac:dyDescent="0.25">
      <c r="A59" s="311"/>
      <c r="B59" s="313"/>
      <c r="C59" s="15" t="s">
        <v>98</v>
      </c>
      <c r="D59" s="11">
        <v>3500000</v>
      </c>
      <c r="E59" s="315"/>
    </row>
    <row r="60" spans="1:5" ht="75" x14ac:dyDescent="0.25">
      <c r="A60" s="311"/>
      <c r="B60" s="313"/>
      <c r="C60" s="25" t="s">
        <v>97</v>
      </c>
      <c r="D60" s="11">
        <v>27250188</v>
      </c>
      <c r="E60" s="14" t="s">
        <v>96</v>
      </c>
    </row>
    <row r="61" spans="1:5" ht="60" x14ac:dyDescent="0.25">
      <c r="A61" s="311"/>
      <c r="B61" s="313"/>
      <c r="C61" s="15" t="s">
        <v>95</v>
      </c>
      <c r="D61" s="11">
        <v>16850770</v>
      </c>
      <c r="E61" s="14" t="s">
        <v>94</v>
      </c>
    </row>
    <row r="62" spans="1:5" ht="30" x14ac:dyDescent="0.25">
      <c r="A62" s="311"/>
      <c r="B62" s="313"/>
      <c r="C62" s="25" t="s">
        <v>93</v>
      </c>
      <c r="D62" s="11">
        <v>1800000</v>
      </c>
      <c r="E62" s="14" t="s">
        <v>92</v>
      </c>
    </row>
    <row r="63" spans="1:5" ht="75" x14ac:dyDescent="0.25">
      <c r="A63" s="311"/>
      <c r="B63" s="313" t="s">
        <v>91</v>
      </c>
      <c r="C63" s="24" t="s">
        <v>90</v>
      </c>
      <c r="D63" s="11">
        <v>88700000</v>
      </c>
      <c r="E63" s="14" t="s">
        <v>88</v>
      </c>
    </row>
    <row r="64" spans="1:5" ht="75" x14ac:dyDescent="0.25">
      <c r="A64" s="311"/>
      <c r="B64" s="313"/>
      <c r="C64" s="23" t="s">
        <v>89</v>
      </c>
      <c r="D64" s="11">
        <v>17800000</v>
      </c>
      <c r="E64" s="14" t="s">
        <v>88</v>
      </c>
    </row>
    <row r="65" spans="1:5" ht="57" x14ac:dyDescent="0.25">
      <c r="A65" s="311"/>
      <c r="B65" s="316" t="s">
        <v>87</v>
      </c>
      <c r="C65" s="23" t="s">
        <v>86</v>
      </c>
      <c r="D65" s="11">
        <v>48943591.200000003</v>
      </c>
      <c r="E65" s="22" t="s">
        <v>85</v>
      </c>
    </row>
    <row r="66" spans="1:5" ht="42.75" x14ac:dyDescent="0.25">
      <c r="A66" s="311"/>
      <c r="B66" s="316"/>
      <c r="C66" s="15" t="s">
        <v>84</v>
      </c>
      <c r="D66" s="11">
        <v>46479704</v>
      </c>
      <c r="E66" s="22" t="s">
        <v>83</v>
      </c>
    </row>
    <row r="67" spans="1:5" ht="90" x14ac:dyDescent="0.25">
      <c r="A67" s="311"/>
      <c r="B67" s="316"/>
      <c r="C67" s="15" t="s">
        <v>82</v>
      </c>
      <c r="D67" s="11">
        <v>23779650</v>
      </c>
      <c r="E67" s="22" t="s">
        <v>71</v>
      </c>
    </row>
    <row r="68" spans="1:5" ht="90.75" thickBot="1" x14ac:dyDescent="0.3">
      <c r="A68" s="312"/>
      <c r="B68" s="317"/>
      <c r="C68" s="21" t="s">
        <v>81</v>
      </c>
      <c r="D68" s="20">
        <v>1502300</v>
      </c>
      <c r="E68" s="19" t="s">
        <v>71</v>
      </c>
    </row>
    <row r="69" spans="1:5" ht="60" x14ac:dyDescent="0.25">
      <c r="A69" s="318"/>
      <c r="B69" s="320" t="s">
        <v>80</v>
      </c>
      <c r="C69" s="18" t="s">
        <v>79</v>
      </c>
      <c r="D69" s="17">
        <v>1723000</v>
      </c>
      <c r="E69" s="16" t="s">
        <v>77</v>
      </c>
    </row>
    <row r="70" spans="1:5" ht="60" x14ac:dyDescent="0.25">
      <c r="A70" s="319"/>
      <c r="B70" s="321"/>
      <c r="C70" s="13" t="s">
        <v>78</v>
      </c>
      <c r="D70" s="11">
        <v>895000</v>
      </c>
      <c r="E70" s="14" t="s">
        <v>77</v>
      </c>
    </row>
    <row r="71" spans="1:5" ht="60" x14ac:dyDescent="0.25">
      <c r="A71" s="319"/>
      <c r="B71" s="321"/>
      <c r="C71" s="15" t="s">
        <v>76</v>
      </c>
      <c r="D71" s="11">
        <v>11500000</v>
      </c>
      <c r="E71" s="14" t="s">
        <v>74</v>
      </c>
    </row>
    <row r="72" spans="1:5" ht="60" x14ac:dyDescent="0.25">
      <c r="A72" s="319"/>
      <c r="B72" s="321"/>
      <c r="C72" s="15" t="s">
        <v>75</v>
      </c>
      <c r="D72" s="11">
        <v>478200</v>
      </c>
      <c r="E72" s="14" t="s">
        <v>74</v>
      </c>
    </row>
    <row r="73" spans="1:5" ht="28.5" x14ac:dyDescent="0.25">
      <c r="A73" s="319"/>
      <c r="B73" s="321" t="s">
        <v>73</v>
      </c>
      <c r="C73" s="13" t="s">
        <v>72</v>
      </c>
      <c r="D73" s="11">
        <v>2778650</v>
      </c>
      <c r="E73" s="329" t="s">
        <v>71</v>
      </c>
    </row>
    <row r="74" spans="1:5" ht="42.75" x14ac:dyDescent="0.25">
      <c r="A74" s="319"/>
      <c r="B74" s="321"/>
      <c r="C74" s="13" t="s">
        <v>70</v>
      </c>
      <c r="D74" s="11">
        <v>1500000</v>
      </c>
      <c r="E74" s="330"/>
    </row>
    <row r="75" spans="1:5" x14ac:dyDescent="0.25">
      <c r="A75" s="319"/>
      <c r="B75" s="321"/>
      <c r="C75" s="332" t="s">
        <v>69</v>
      </c>
      <c r="D75" s="11">
        <v>1650000</v>
      </c>
      <c r="E75" s="330"/>
    </row>
    <row r="76" spans="1:5" ht="42.75" customHeight="1" x14ac:dyDescent="0.25">
      <c r="A76" s="12"/>
      <c r="B76" s="321"/>
      <c r="C76" s="332"/>
      <c r="D76" s="11">
        <v>5500000</v>
      </c>
      <c r="E76" s="331"/>
    </row>
    <row r="77" spans="1:5" ht="15.75" thickBot="1" x14ac:dyDescent="0.3">
      <c r="A77" s="322" t="s">
        <v>68</v>
      </c>
      <c r="B77" s="323"/>
      <c r="C77" s="10" t="s">
        <v>52</v>
      </c>
      <c r="D77" s="9">
        <f>SUM(D58:D76)</f>
        <v>304131053.19999999</v>
      </c>
      <c r="E77" s="8"/>
    </row>
    <row r="79" spans="1:5" ht="15.75" thickBot="1" x14ac:dyDescent="0.3">
      <c r="A79" s="324" t="s">
        <v>67</v>
      </c>
      <c r="B79" s="324"/>
      <c r="C79" s="324"/>
      <c r="D79" s="324"/>
      <c r="E79" s="324"/>
    </row>
    <row r="80" spans="1:5" x14ac:dyDescent="0.25">
      <c r="A80" s="325" t="s">
        <v>66</v>
      </c>
      <c r="B80" s="307" t="s">
        <v>65</v>
      </c>
      <c r="C80" s="327" t="s">
        <v>64</v>
      </c>
      <c r="D80" s="307" t="s">
        <v>63</v>
      </c>
      <c r="E80" s="309" t="s">
        <v>62</v>
      </c>
    </row>
    <row r="81" spans="1:5" ht="15.75" thickBot="1" x14ac:dyDescent="0.3">
      <c r="A81" s="326"/>
      <c r="B81" s="308"/>
      <c r="C81" s="328"/>
      <c r="D81" s="308"/>
      <c r="E81" s="310"/>
    </row>
    <row r="82" spans="1:5" ht="48" customHeight="1" thickBot="1" x14ac:dyDescent="0.3">
      <c r="A82" s="297" t="s">
        <v>61</v>
      </c>
      <c r="B82" s="300" t="s">
        <v>60</v>
      </c>
      <c r="C82" s="7" t="s">
        <v>59</v>
      </c>
      <c r="D82" s="4">
        <v>19877000</v>
      </c>
      <c r="E82" s="302" t="s">
        <v>58</v>
      </c>
    </row>
    <row r="83" spans="1:5" ht="84.75" customHeight="1" thickBot="1" x14ac:dyDescent="0.3">
      <c r="A83" s="298"/>
      <c r="B83" s="301"/>
      <c r="C83" s="7" t="s">
        <v>57</v>
      </c>
      <c r="D83" s="4">
        <v>1256000</v>
      </c>
      <c r="E83" s="303"/>
    </row>
    <row r="84" spans="1:5" ht="86.25" thickBot="1" x14ac:dyDescent="0.3">
      <c r="A84" s="299"/>
      <c r="B84" s="6" t="s">
        <v>56</v>
      </c>
      <c r="C84" s="5" t="s">
        <v>55</v>
      </c>
      <c r="D84" s="4">
        <v>4567890</v>
      </c>
      <c r="E84" s="304"/>
    </row>
    <row r="85" spans="1:5" ht="16.5" thickTop="1" thickBot="1" x14ac:dyDescent="0.3">
      <c r="A85" s="305" t="s">
        <v>54</v>
      </c>
      <c r="B85" s="306"/>
      <c r="C85" s="3" t="s">
        <v>52</v>
      </c>
      <c r="D85" s="2">
        <f>SUM(D82:D84)</f>
        <v>25700890</v>
      </c>
      <c r="E85" s="1"/>
    </row>
    <row r="86" spans="1:5" ht="16.5" thickTop="1" thickBot="1" x14ac:dyDescent="0.3">
      <c r="A86" s="305" t="s">
        <v>53</v>
      </c>
      <c r="B86" s="306"/>
      <c r="C86" s="3" t="s">
        <v>52</v>
      </c>
      <c r="D86" s="2">
        <f>+D85+D77+D53+D31</f>
        <v>722442084.20000005</v>
      </c>
      <c r="E86" s="1"/>
    </row>
    <row r="87" spans="1:5" ht="15.75" thickTop="1" x14ac:dyDescent="0.25"/>
  </sheetData>
  <mergeCells count="65">
    <mergeCell ref="A6:E6"/>
    <mergeCell ref="A1:E1"/>
    <mergeCell ref="A2:E2"/>
    <mergeCell ref="A3:E3"/>
    <mergeCell ref="A4:E4"/>
    <mergeCell ref="A5:E5"/>
    <mergeCell ref="A31:B31"/>
    <mergeCell ref="A7:E7"/>
    <mergeCell ref="A8:A9"/>
    <mergeCell ref="B8:B9"/>
    <mergeCell ref="C8:C9"/>
    <mergeCell ref="D8:D9"/>
    <mergeCell ref="E8:E9"/>
    <mergeCell ref="A10:A22"/>
    <mergeCell ref="B10:B16"/>
    <mergeCell ref="B17:B22"/>
    <mergeCell ref="A23:A29"/>
    <mergeCell ref="B23:B28"/>
    <mergeCell ref="A33:E33"/>
    <mergeCell ref="A34:A35"/>
    <mergeCell ref="B34:B35"/>
    <mergeCell ref="C34:C35"/>
    <mergeCell ref="D34:D35"/>
    <mergeCell ref="E34:E35"/>
    <mergeCell ref="A36:A49"/>
    <mergeCell ref="B36:B38"/>
    <mergeCell ref="E36:E38"/>
    <mergeCell ref="B39:B41"/>
    <mergeCell ref="E39:E40"/>
    <mergeCell ref="B43:B45"/>
    <mergeCell ref="E43:E45"/>
    <mergeCell ref="B46:B49"/>
    <mergeCell ref="E46:E48"/>
    <mergeCell ref="C75:C76"/>
    <mergeCell ref="A50:A52"/>
    <mergeCell ref="B50:B52"/>
    <mergeCell ref="E50:E52"/>
    <mergeCell ref="A53:B53"/>
    <mergeCell ref="A55:E55"/>
    <mergeCell ref="A56:A57"/>
    <mergeCell ref="B56:B57"/>
    <mergeCell ref="C56:C57"/>
    <mergeCell ref="D56:D57"/>
    <mergeCell ref="E56:E57"/>
    <mergeCell ref="D80:D81"/>
    <mergeCell ref="E80:E81"/>
    <mergeCell ref="A58:A68"/>
    <mergeCell ref="B58:B62"/>
    <mergeCell ref="E58:E59"/>
    <mergeCell ref="B63:B64"/>
    <mergeCell ref="B65:B68"/>
    <mergeCell ref="A69:A75"/>
    <mergeCell ref="B69:B72"/>
    <mergeCell ref="B73:B76"/>
    <mergeCell ref="A77:B77"/>
    <mergeCell ref="A79:E79"/>
    <mergeCell ref="A80:A81"/>
    <mergeCell ref="B80:B81"/>
    <mergeCell ref="C80:C81"/>
    <mergeCell ref="E73:E76"/>
    <mergeCell ref="A82:A84"/>
    <mergeCell ref="B82:B83"/>
    <mergeCell ref="E82:E84"/>
    <mergeCell ref="A85:B85"/>
    <mergeCell ref="A86:B86"/>
  </mergeCells>
  <pageMargins left="0.70866141732283472" right="0.70866141732283472" top="0.35433070866141736" bottom="0.74803149606299213" header="0.31496062992125984" footer="0.31496062992125984"/>
  <pageSetup scale="64" orientation="portrait" r:id="rId1"/>
  <rowBreaks count="1" manualBreakCount="1">
    <brk id="6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view="pageBreakPreview" zoomScale="70" zoomScaleNormal="100" zoomScaleSheetLayoutView="70" workbookViewId="0">
      <selection activeCell="E86" sqref="E86:F90"/>
    </sheetView>
  </sheetViews>
  <sheetFormatPr baseColWidth="10" defaultRowHeight="15" x14ac:dyDescent="0.25"/>
  <cols>
    <col min="1" max="1" width="13.42578125" customWidth="1"/>
    <col min="2" max="2" width="42.7109375" customWidth="1"/>
    <col min="3" max="3" width="50.7109375" customWidth="1"/>
    <col min="4" max="4" width="47.42578125" customWidth="1"/>
    <col min="5" max="5" width="22.5703125" customWidth="1"/>
    <col min="6" max="6" width="23" customWidth="1"/>
    <col min="7" max="7" width="19.5703125" customWidth="1"/>
    <col min="8" max="8" width="31.140625" customWidth="1"/>
    <col min="257" max="257" width="13.42578125" customWidth="1"/>
    <col min="258" max="258" width="42.7109375" customWidth="1"/>
    <col min="259" max="259" width="50.7109375" customWidth="1"/>
    <col min="260" max="260" width="47.42578125" customWidth="1"/>
    <col min="261" max="261" width="22.5703125" customWidth="1"/>
    <col min="262" max="262" width="23" customWidth="1"/>
    <col min="263" max="263" width="19.5703125" customWidth="1"/>
    <col min="264" max="264" width="31.140625" customWidth="1"/>
    <col min="513" max="513" width="13.42578125" customWidth="1"/>
    <col min="514" max="514" width="42.7109375" customWidth="1"/>
    <col min="515" max="515" width="50.7109375" customWidth="1"/>
    <col min="516" max="516" width="47.42578125" customWidth="1"/>
    <col min="517" max="517" width="22.5703125" customWidth="1"/>
    <col min="518" max="518" width="23" customWidth="1"/>
    <col min="519" max="519" width="19.5703125" customWidth="1"/>
    <col min="520" max="520" width="31.140625" customWidth="1"/>
    <col min="769" max="769" width="13.42578125" customWidth="1"/>
    <col min="770" max="770" width="42.7109375" customWidth="1"/>
    <col min="771" max="771" width="50.7109375" customWidth="1"/>
    <col min="772" max="772" width="47.42578125" customWidth="1"/>
    <col min="773" max="773" width="22.5703125" customWidth="1"/>
    <col min="774" max="774" width="23" customWidth="1"/>
    <col min="775" max="775" width="19.5703125" customWidth="1"/>
    <col min="776" max="776" width="31.140625" customWidth="1"/>
    <col min="1025" max="1025" width="13.42578125" customWidth="1"/>
    <col min="1026" max="1026" width="42.7109375" customWidth="1"/>
    <col min="1027" max="1027" width="50.7109375" customWidth="1"/>
    <col min="1028" max="1028" width="47.42578125" customWidth="1"/>
    <col min="1029" max="1029" width="22.5703125" customWidth="1"/>
    <col min="1030" max="1030" width="23" customWidth="1"/>
    <col min="1031" max="1031" width="19.5703125" customWidth="1"/>
    <col min="1032" max="1032" width="31.140625" customWidth="1"/>
    <col min="1281" max="1281" width="13.42578125" customWidth="1"/>
    <col min="1282" max="1282" width="42.7109375" customWidth="1"/>
    <col min="1283" max="1283" width="50.7109375" customWidth="1"/>
    <col min="1284" max="1284" width="47.42578125" customWidth="1"/>
    <col min="1285" max="1285" width="22.5703125" customWidth="1"/>
    <col min="1286" max="1286" width="23" customWidth="1"/>
    <col min="1287" max="1287" width="19.5703125" customWidth="1"/>
    <col min="1288" max="1288" width="31.140625" customWidth="1"/>
    <col min="1537" max="1537" width="13.42578125" customWidth="1"/>
    <col min="1538" max="1538" width="42.7109375" customWidth="1"/>
    <col min="1539" max="1539" width="50.7109375" customWidth="1"/>
    <col min="1540" max="1540" width="47.42578125" customWidth="1"/>
    <col min="1541" max="1541" width="22.5703125" customWidth="1"/>
    <col min="1542" max="1542" width="23" customWidth="1"/>
    <col min="1543" max="1543" width="19.5703125" customWidth="1"/>
    <col min="1544" max="1544" width="31.140625" customWidth="1"/>
    <col min="1793" max="1793" width="13.42578125" customWidth="1"/>
    <col min="1794" max="1794" width="42.7109375" customWidth="1"/>
    <col min="1795" max="1795" width="50.7109375" customWidth="1"/>
    <col min="1796" max="1796" width="47.42578125" customWidth="1"/>
    <col min="1797" max="1797" width="22.5703125" customWidth="1"/>
    <col min="1798" max="1798" width="23" customWidth="1"/>
    <col min="1799" max="1799" width="19.5703125" customWidth="1"/>
    <col min="1800" max="1800" width="31.140625" customWidth="1"/>
    <col min="2049" max="2049" width="13.42578125" customWidth="1"/>
    <col min="2050" max="2050" width="42.7109375" customWidth="1"/>
    <col min="2051" max="2051" width="50.7109375" customWidth="1"/>
    <col min="2052" max="2052" width="47.42578125" customWidth="1"/>
    <col min="2053" max="2053" width="22.5703125" customWidth="1"/>
    <col min="2054" max="2054" width="23" customWidth="1"/>
    <col min="2055" max="2055" width="19.5703125" customWidth="1"/>
    <col min="2056" max="2056" width="31.140625" customWidth="1"/>
    <col min="2305" max="2305" width="13.42578125" customWidth="1"/>
    <col min="2306" max="2306" width="42.7109375" customWidth="1"/>
    <col min="2307" max="2307" width="50.7109375" customWidth="1"/>
    <col min="2308" max="2308" width="47.42578125" customWidth="1"/>
    <col min="2309" max="2309" width="22.5703125" customWidth="1"/>
    <col min="2310" max="2310" width="23" customWidth="1"/>
    <col min="2311" max="2311" width="19.5703125" customWidth="1"/>
    <col min="2312" max="2312" width="31.140625" customWidth="1"/>
    <col min="2561" max="2561" width="13.42578125" customWidth="1"/>
    <col min="2562" max="2562" width="42.7109375" customWidth="1"/>
    <col min="2563" max="2563" width="50.7109375" customWidth="1"/>
    <col min="2564" max="2564" width="47.42578125" customWidth="1"/>
    <col min="2565" max="2565" width="22.5703125" customWidth="1"/>
    <col min="2566" max="2566" width="23" customWidth="1"/>
    <col min="2567" max="2567" width="19.5703125" customWidth="1"/>
    <col min="2568" max="2568" width="31.140625" customWidth="1"/>
    <col min="2817" max="2817" width="13.42578125" customWidth="1"/>
    <col min="2818" max="2818" width="42.7109375" customWidth="1"/>
    <col min="2819" max="2819" width="50.7109375" customWidth="1"/>
    <col min="2820" max="2820" width="47.42578125" customWidth="1"/>
    <col min="2821" max="2821" width="22.5703125" customWidth="1"/>
    <col min="2822" max="2822" width="23" customWidth="1"/>
    <col min="2823" max="2823" width="19.5703125" customWidth="1"/>
    <col min="2824" max="2824" width="31.140625" customWidth="1"/>
    <col min="3073" max="3073" width="13.42578125" customWidth="1"/>
    <col min="3074" max="3074" width="42.7109375" customWidth="1"/>
    <col min="3075" max="3075" width="50.7109375" customWidth="1"/>
    <col min="3076" max="3076" width="47.42578125" customWidth="1"/>
    <col min="3077" max="3077" width="22.5703125" customWidth="1"/>
    <col min="3078" max="3078" width="23" customWidth="1"/>
    <col min="3079" max="3079" width="19.5703125" customWidth="1"/>
    <col min="3080" max="3080" width="31.140625" customWidth="1"/>
    <col min="3329" max="3329" width="13.42578125" customWidth="1"/>
    <col min="3330" max="3330" width="42.7109375" customWidth="1"/>
    <col min="3331" max="3331" width="50.7109375" customWidth="1"/>
    <col min="3332" max="3332" width="47.42578125" customWidth="1"/>
    <col min="3333" max="3333" width="22.5703125" customWidth="1"/>
    <col min="3334" max="3334" width="23" customWidth="1"/>
    <col min="3335" max="3335" width="19.5703125" customWidth="1"/>
    <col min="3336" max="3336" width="31.140625" customWidth="1"/>
    <col min="3585" max="3585" width="13.42578125" customWidth="1"/>
    <col min="3586" max="3586" width="42.7109375" customWidth="1"/>
    <col min="3587" max="3587" width="50.7109375" customWidth="1"/>
    <col min="3588" max="3588" width="47.42578125" customWidth="1"/>
    <col min="3589" max="3589" width="22.5703125" customWidth="1"/>
    <col min="3590" max="3590" width="23" customWidth="1"/>
    <col min="3591" max="3591" width="19.5703125" customWidth="1"/>
    <col min="3592" max="3592" width="31.140625" customWidth="1"/>
    <col min="3841" max="3841" width="13.42578125" customWidth="1"/>
    <col min="3842" max="3842" width="42.7109375" customWidth="1"/>
    <col min="3843" max="3843" width="50.7109375" customWidth="1"/>
    <col min="3844" max="3844" width="47.42578125" customWidth="1"/>
    <col min="3845" max="3845" width="22.5703125" customWidth="1"/>
    <col min="3846" max="3846" width="23" customWidth="1"/>
    <col min="3847" max="3847" width="19.5703125" customWidth="1"/>
    <col min="3848" max="3848" width="31.140625" customWidth="1"/>
    <col min="4097" max="4097" width="13.42578125" customWidth="1"/>
    <col min="4098" max="4098" width="42.7109375" customWidth="1"/>
    <col min="4099" max="4099" width="50.7109375" customWidth="1"/>
    <col min="4100" max="4100" width="47.42578125" customWidth="1"/>
    <col min="4101" max="4101" width="22.5703125" customWidth="1"/>
    <col min="4102" max="4102" width="23" customWidth="1"/>
    <col min="4103" max="4103" width="19.5703125" customWidth="1"/>
    <col min="4104" max="4104" width="31.140625" customWidth="1"/>
    <col min="4353" max="4353" width="13.42578125" customWidth="1"/>
    <col min="4354" max="4354" width="42.7109375" customWidth="1"/>
    <col min="4355" max="4355" width="50.7109375" customWidth="1"/>
    <col min="4356" max="4356" width="47.42578125" customWidth="1"/>
    <col min="4357" max="4357" width="22.5703125" customWidth="1"/>
    <col min="4358" max="4358" width="23" customWidth="1"/>
    <col min="4359" max="4359" width="19.5703125" customWidth="1"/>
    <col min="4360" max="4360" width="31.140625" customWidth="1"/>
    <col min="4609" max="4609" width="13.42578125" customWidth="1"/>
    <col min="4610" max="4610" width="42.7109375" customWidth="1"/>
    <col min="4611" max="4611" width="50.7109375" customWidth="1"/>
    <col min="4612" max="4612" width="47.42578125" customWidth="1"/>
    <col min="4613" max="4613" width="22.5703125" customWidth="1"/>
    <col min="4614" max="4614" width="23" customWidth="1"/>
    <col min="4615" max="4615" width="19.5703125" customWidth="1"/>
    <col min="4616" max="4616" width="31.140625" customWidth="1"/>
    <col min="4865" max="4865" width="13.42578125" customWidth="1"/>
    <col min="4866" max="4866" width="42.7109375" customWidth="1"/>
    <col min="4867" max="4867" width="50.7109375" customWidth="1"/>
    <col min="4868" max="4868" width="47.42578125" customWidth="1"/>
    <col min="4869" max="4869" width="22.5703125" customWidth="1"/>
    <col min="4870" max="4870" width="23" customWidth="1"/>
    <col min="4871" max="4871" width="19.5703125" customWidth="1"/>
    <col min="4872" max="4872" width="31.140625" customWidth="1"/>
    <col min="5121" max="5121" width="13.42578125" customWidth="1"/>
    <col min="5122" max="5122" width="42.7109375" customWidth="1"/>
    <col min="5123" max="5123" width="50.7109375" customWidth="1"/>
    <col min="5124" max="5124" width="47.42578125" customWidth="1"/>
    <col min="5125" max="5125" width="22.5703125" customWidth="1"/>
    <col min="5126" max="5126" width="23" customWidth="1"/>
    <col min="5127" max="5127" width="19.5703125" customWidth="1"/>
    <col min="5128" max="5128" width="31.140625" customWidth="1"/>
    <col min="5377" max="5377" width="13.42578125" customWidth="1"/>
    <col min="5378" max="5378" width="42.7109375" customWidth="1"/>
    <col min="5379" max="5379" width="50.7109375" customWidth="1"/>
    <col min="5380" max="5380" width="47.42578125" customWidth="1"/>
    <col min="5381" max="5381" width="22.5703125" customWidth="1"/>
    <col min="5382" max="5382" width="23" customWidth="1"/>
    <col min="5383" max="5383" width="19.5703125" customWidth="1"/>
    <col min="5384" max="5384" width="31.140625" customWidth="1"/>
    <col min="5633" max="5633" width="13.42578125" customWidth="1"/>
    <col min="5634" max="5634" width="42.7109375" customWidth="1"/>
    <col min="5635" max="5635" width="50.7109375" customWidth="1"/>
    <col min="5636" max="5636" width="47.42578125" customWidth="1"/>
    <col min="5637" max="5637" width="22.5703125" customWidth="1"/>
    <col min="5638" max="5638" width="23" customWidth="1"/>
    <col min="5639" max="5639" width="19.5703125" customWidth="1"/>
    <col min="5640" max="5640" width="31.140625" customWidth="1"/>
    <col min="5889" max="5889" width="13.42578125" customWidth="1"/>
    <col min="5890" max="5890" width="42.7109375" customWidth="1"/>
    <col min="5891" max="5891" width="50.7109375" customWidth="1"/>
    <col min="5892" max="5892" width="47.42578125" customWidth="1"/>
    <col min="5893" max="5893" width="22.5703125" customWidth="1"/>
    <col min="5894" max="5894" width="23" customWidth="1"/>
    <col min="5895" max="5895" width="19.5703125" customWidth="1"/>
    <col min="5896" max="5896" width="31.140625" customWidth="1"/>
    <col min="6145" max="6145" width="13.42578125" customWidth="1"/>
    <col min="6146" max="6146" width="42.7109375" customWidth="1"/>
    <col min="6147" max="6147" width="50.7109375" customWidth="1"/>
    <col min="6148" max="6148" width="47.42578125" customWidth="1"/>
    <col min="6149" max="6149" width="22.5703125" customWidth="1"/>
    <col min="6150" max="6150" width="23" customWidth="1"/>
    <col min="6151" max="6151" width="19.5703125" customWidth="1"/>
    <col min="6152" max="6152" width="31.140625" customWidth="1"/>
    <col min="6401" max="6401" width="13.42578125" customWidth="1"/>
    <col min="6402" max="6402" width="42.7109375" customWidth="1"/>
    <col min="6403" max="6403" width="50.7109375" customWidth="1"/>
    <col min="6404" max="6404" width="47.42578125" customWidth="1"/>
    <col min="6405" max="6405" width="22.5703125" customWidth="1"/>
    <col min="6406" max="6406" width="23" customWidth="1"/>
    <col min="6407" max="6407" width="19.5703125" customWidth="1"/>
    <col min="6408" max="6408" width="31.140625" customWidth="1"/>
    <col min="6657" max="6657" width="13.42578125" customWidth="1"/>
    <col min="6658" max="6658" width="42.7109375" customWidth="1"/>
    <col min="6659" max="6659" width="50.7109375" customWidth="1"/>
    <col min="6660" max="6660" width="47.42578125" customWidth="1"/>
    <col min="6661" max="6661" width="22.5703125" customWidth="1"/>
    <col min="6662" max="6662" width="23" customWidth="1"/>
    <col min="6663" max="6663" width="19.5703125" customWidth="1"/>
    <col min="6664" max="6664" width="31.140625" customWidth="1"/>
    <col min="6913" max="6913" width="13.42578125" customWidth="1"/>
    <col min="6914" max="6914" width="42.7109375" customWidth="1"/>
    <col min="6915" max="6915" width="50.7109375" customWidth="1"/>
    <col min="6916" max="6916" width="47.42578125" customWidth="1"/>
    <col min="6917" max="6917" width="22.5703125" customWidth="1"/>
    <col min="6918" max="6918" width="23" customWidth="1"/>
    <col min="6919" max="6919" width="19.5703125" customWidth="1"/>
    <col min="6920" max="6920" width="31.140625" customWidth="1"/>
    <col min="7169" max="7169" width="13.42578125" customWidth="1"/>
    <col min="7170" max="7170" width="42.7109375" customWidth="1"/>
    <col min="7171" max="7171" width="50.7109375" customWidth="1"/>
    <col min="7172" max="7172" width="47.42578125" customWidth="1"/>
    <col min="7173" max="7173" width="22.5703125" customWidth="1"/>
    <col min="7174" max="7174" width="23" customWidth="1"/>
    <col min="7175" max="7175" width="19.5703125" customWidth="1"/>
    <col min="7176" max="7176" width="31.140625" customWidth="1"/>
    <col min="7425" max="7425" width="13.42578125" customWidth="1"/>
    <col min="7426" max="7426" width="42.7109375" customWidth="1"/>
    <col min="7427" max="7427" width="50.7109375" customWidth="1"/>
    <col min="7428" max="7428" width="47.42578125" customWidth="1"/>
    <col min="7429" max="7429" width="22.5703125" customWidth="1"/>
    <col min="7430" max="7430" width="23" customWidth="1"/>
    <col min="7431" max="7431" width="19.5703125" customWidth="1"/>
    <col min="7432" max="7432" width="31.140625" customWidth="1"/>
    <col min="7681" max="7681" width="13.42578125" customWidth="1"/>
    <col min="7682" max="7682" width="42.7109375" customWidth="1"/>
    <col min="7683" max="7683" width="50.7109375" customWidth="1"/>
    <col min="7684" max="7684" width="47.42578125" customWidth="1"/>
    <col min="7685" max="7685" width="22.5703125" customWidth="1"/>
    <col min="7686" max="7686" width="23" customWidth="1"/>
    <col min="7687" max="7687" width="19.5703125" customWidth="1"/>
    <col min="7688" max="7688" width="31.140625" customWidth="1"/>
    <col min="7937" max="7937" width="13.42578125" customWidth="1"/>
    <col min="7938" max="7938" width="42.7109375" customWidth="1"/>
    <col min="7939" max="7939" width="50.7109375" customWidth="1"/>
    <col min="7940" max="7940" width="47.42578125" customWidth="1"/>
    <col min="7941" max="7941" width="22.5703125" customWidth="1"/>
    <col min="7942" max="7942" width="23" customWidth="1"/>
    <col min="7943" max="7943" width="19.5703125" customWidth="1"/>
    <col min="7944" max="7944" width="31.140625" customWidth="1"/>
    <col min="8193" max="8193" width="13.42578125" customWidth="1"/>
    <col min="8194" max="8194" width="42.7109375" customWidth="1"/>
    <col min="8195" max="8195" width="50.7109375" customWidth="1"/>
    <col min="8196" max="8196" width="47.42578125" customWidth="1"/>
    <col min="8197" max="8197" width="22.5703125" customWidth="1"/>
    <col min="8198" max="8198" width="23" customWidth="1"/>
    <col min="8199" max="8199" width="19.5703125" customWidth="1"/>
    <col min="8200" max="8200" width="31.140625" customWidth="1"/>
    <col min="8449" max="8449" width="13.42578125" customWidth="1"/>
    <col min="8450" max="8450" width="42.7109375" customWidth="1"/>
    <col min="8451" max="8451" width="50.7109375" customWidth="1"/>
    <col min="8452" max="8452" width="47.42578125" customWidth="1"/>
    <col min="8453" max="8453" width="22.5703125" customWidth="1"/>
    <col min="8454" max="8454" width="23" customWidth="1"/>
    <col min="8455" max="8455" width="19.5703125" customWidth="1"/>
    <col min="8456" max="8456" width="31.140625" customWidth="1"/>
    <col min="8705" max="8705" width="13.42578125" customWidth="1"/>
    <col min="8706" max="8706" width="42.7109375" customWidth="1"/>
    <col min="8707" max="8707" width="50.7109375" customWidth="1"/>
    <col min="8708" max="8708" width="47.42578125" customWidth="1"/>
    <col min="8709" max="8709" width="22.5703125" customWidth="1"/>
    <col min="8710" max="8710" width="23" customWidth="1"/>
    <col min="8711" max="8711" width="19.5703125" customWidth="1"/>
    <col min="8712" max="8712" width="31.140625" customWidth="1"/>
    <col min="8961" max="8961" width="13.42578125" customWidth="1"/>
    <col min="8962" max="8962" width="42.7109375" customWidth="1"/>
    <col min="8963" max="8963" width="50.7109375" customWidth="1"/>
    <col min="8964" max="8964" width="47.42578125" customWidth="1"/>
    <col min="8965" max="8965" width="22.5703125" customWidth="1"/>
    <col min="8966" max="8966" width="23" customWidth="1"/>
    <col min="8967" max="8967" width="19.5703125" customWidth="1"/>
    <col min="8968" max="8968" width="31.140625" customWidth="1"/>
    <col min="9217" max="9217" width="13.42578125" customWidth="1"/>
    <col min="9218" max="9218" width="42.7109375" customWidth="1"/>
    <col min="9219" max="9219" width="50.7109375" customWidth="1"/>
    <col min="9220" max="9220" width="47.42578125" customWidth="1"/>
    <col min="9221" max="9221" width="22.5703125" customWidth="1"/>
    <col min="9222" max="9222" width="23" customWidth="1"/>
    <col min="9223" max="9223" width="19.5703125" customWidth="1"/>
    <col min="9224" max="9224" width="31.140625" customWidth="1"/>
    <col min="9473" max="9473" width="13.42578125" customWidth="1"/>
    <col min="9474" max="9474" width="42.7109375" customWidth="1"/>
    <col min="9475" max="9475" width="50.7109375" customWidth="1"/>
    <col min="9476" max="9476" width="47.42578125" customWidth="1"/>
    <col min="9477" max="9477" width="22.5703125" customWidth="1"/>
    <col min="9478" max="9478" width="23" customWidth="1"/>
    <col min="9479" max="9479" width="19.5703125" customWidth="1"/>
    <col min="9480" max="9480" width="31.140625" customWidth="1"/>
    <col min="9729" max="9729" width="13.42578125" customWidth="1"/>
    <col min="9730" max="9730" width="42.7109375" customWidth="1"/>
    <col min="9731" max="9731" width="50.7109375" customWidth="1"/>
    <col min="9732" max="9732" width="47.42578125" customWidth="1"/>
    <col min="9733" max="9733" width="22.5703125" customWidth="1"/>
    <col min="9734" max="9734" width="23" customWidth="1"/>
    <col min="9735" max="9735" width="19.5703125" customWidth="1"/>
    <col min="9736" max="9736" width="31.140625" customWidth="1"/>
    <col min="9985" max="9985" width="13.42578125" customWidth="1"/>
    <col min="9986" max="9986" width="42.7109375" customWidth="1"/>
    <col min="9987" max="9987" width="50.7109375" customWidth="1"/>
    <col min="9988" max="9988" width="47.42578125" customWidth="1"/>
    <col min="9989" max="9989" width="22.5703125" customWidth="1"/>
    <col min="9990" max="9990" width="23" customWidth="1"/>
    <col min="9991" max="9991" width="19.5703125" customWidth="1"/>
    <col min="9992" max="9992" width="31.140625" customWidth="1"/>
    <col min="10241" max="10241" width="13.42578125" customWidth="1"/>
    <col min="10242" max="10242" width="42.7109375" customWidth="1"/>
    <col min="10243" max="10243" width="50.7109375" customWidth="1"/>
    <col min="10244" max="10244" width="47.42578125" customWidth="1"/>
    <col min="10245" max="10245" width="22.5703125" customWidth="1"/>
    <col min="10246" max="10246" width="23" customWidth="1"/>
    <col min="10247" max="10247" width="19.5703125" customWidth="1"/>
    <col min="10248" max="10248" width="31.140625" customWidth="1"/>
    <col min="10497" max="10497" width="13.42578125" customWidth="1"/>
    <col min="10498" max="10498" width="42.7109375" customWidth="1"/>
    <col min="10499" max="10499" width="50.7109375" customWidth="1"/>
    <col min="10500" max="10500" width="47.42578125" customWidth="1"/>
    <col min="10501" max="10501" width="22.5703125" customWidth="1"/>
    <col min="10502" max="10502" width="23" customWidth="1"/>
    <col min="10503" max="10503" width="19.5703125" customWidth="1"/>
    <col min="10504" max="10504" width="31.140625" customWidth="1"/>
    <col min="10753" max="10753" width="13.42578125" customWidth="1"/>
    <col min="10754" max="10754" width="42.7109375" customWidth="1"/>
    <col min="10755" max="10755" width="50.7109375" customWidth="1"/>
    <col min="10756" max="10756" width="47.42578125" customWidth="1"/>
    <col min="10757" max="10757" width="22.5703125" customWidth="1"/>
    <col min="10758" max="10758" width="23" customWidth="1"/>
    <col min="10759" max="10759" width="19.5703125" customWidth="1"/>
    <col min="10760" max="10760" width="31.140625" customWidth="1"/>
    <col min="11009" max="11009" width="13.42578125" customWidth="1"/>
    <col min="11010" max="11010" width="42.7109375" customWidth="1"/>
    <col min="11011" max="11011" width="50.7109375" customWidth="1"/>
    <col min="11012" max="11012" width="47.42578125" customWidth="1"/>
    <col min="11013" max="11013" width="22.5703125" customWidth="1"/>
    <col min="11014" max="11014" width="23" customWidth="1"/>
    <col min="11015" max="11015" width="19.5703125" customWidth="1"/>
    <col min="11016" max="11016" width="31.140625" customWidth="1"/>
    <col min="11265" max="11265" width="13.42578125" customWidth="1"/>
    <col min="11266" max="11266" width="42.7109375" customWidth="1"/>
    <col min="11267" max="11267" width="50.7109375" customWidth="1"/>
    <col min="11268" max="11268" width="47.42578125" customWidth="1"/>
    <col min="11269" max="11269" width="22.5703125" customWidth="1"/>
    <col min="11270" max="11270" width="23" customWidth="1"/>
    <col min="11271" max="11271" width="19.5703125" customWidth="1"/>
    <col min="11272" max="11272" width="31.140625" customWidth="1"/>
    <col min="11521" max="11521" width="13.42578125" customWidth="1"/>
    <col min="11522" max="11522" width="42.7109375" customWidth="1"/>
    <col min="11523" max="11523" width="50.7109375" customWidth="1"/>
    <col min="11524" max="11524" width="47.42578125" customWidth="1"/>
    <col min="11525" max="11525" width="22.5703125" customWidth="1"/>
    <col min="11526" max="11526" width="23" customWidth="1"/>
    <col min="11527" max="11527" width="19.5703125" customWidth="1"/>
    <col min="11528" max="11528" width="31.140625" customWidth="1"/>
    <col min="11777" max="11777" width="13.42578125" customWidth="1"/>
    <col min="11778" max="11778" width="42.7109375" customWidth="1"/>
    <col min="11779" max="11779" width="50.7109375" customWidth="1"/>
    <col min="11780" max="11780" width="47.42578125" customWidth="1"/>
    <col min="11781" max="11781" width="22.5703125" customWidth="1"/>
    <col min="11782" max="11782" width="23" customWidth="1"/>
    <col min="11783" max="11783" width="19.5703125" customWidth="1"/>
    <col min="11784" max="11784" width="31.140625" customWidth="1"/>
    <col min="12033" max="12033" width="13.42578125" customWidth="1"/>
    <col min="12034" max="12034" width="42.7109375" customWidth="1"/>
    <col min="12035" max="12035" width="50.7109375" customWidth="1"/>
    <col min="12036" max="12036" width="47.42578125" customWidth="1"/>
    <col min="12037" max="12037" width="22.5703125" customWidth="1"/>
    <col min="12038" max="12038" width="23" customWidth="1"/>
    <col min="12039" max="12039" width="19.5703125" customWidth="1"/>
    <col min="12040" max="12040" width="31.140625" customWidth="1"/>
    <col min="12289" max="12289" width="13.42578125" customWidth="1"/>
    <col min="12290" max="12290" width="42.7109375" customWidth="1"/>
    <col min="12291" max="12291" width="50.7109375" customWidth="1"/>
    <col min="12292" max="12292" width="47.42578125" customWidth="1"/>
    <col min="12293" max="12293" width="22.5703125" customWidth="1"/>
    <col min="12294" max="12294" width="23" customWidth="1"/>
    <col min="12295" max="12295" width="19.5703125" customWidth="1"/>
    <col min="12296" max="12296" width="31.140625" customWidth="1"/>
    <col min="12545" max="12545" width="13.42578125" customWidth="1"/>
    <col min="12546" max="12546" width="42.7109375" customWidth="1"/>
    <col min="12547" max="12547" width="50.7109375" customWidth="1"/>
    <col min="12548" max="12548" width="47.42578125" customWidth="1"/>
    <col min="12549" max="12549" width="22.5703125" customWidth="1"/>
    <col min="12550" max="12550" width="23" customWidth="1"/>
    <col min="12551" max="12551" width="19.5703125" customWidth="1"/>
    <col min="12552" max="12552" width="31.140625" customWidth="1"/>
    <col min="12801" max="12801" width="13.42578125" customWidth="1"/>
    <col min="12802" max="12802" width="42.7109375" customWidth="1"/>
    <col min="12803" max="12803" width="50.7109375" customWidth="1"/>
    <col min="12804" max="12804" width="47.42578125" customWidth="1"/>
    <col min="12805" max="12805" width="22.5703125" customWidth="1"/>
    <col min="12806" max="12806" width="23" customWidth="1"/>
    <col min="12807" max="12807" width="19.5703125" customWidth="1"/>
    <col min="12808" max="12808" width="31.140625" customWidth="1"/>
    <col min="13057" max="13057" width="13.42578125" customWidth="1"/>
    <col min="13058" max="13058" width="42.7109375" customWidth="1"/>
    <col min="13059" max="13059" width="50.7109375" customWidth="1"/>
    <col min="13060" max="13060" width="47.42578125" customWidth="1"/>
    <col min="13061" max="13061" width="22.5703125" customWidth="1"/>
    <col min="13062" max="13062" width="23" customWidth="1"/>
    <col min="13063" max="13063" width="19.5703125" customWidth="1"/>
    <col min="13064" max="13064" width="31.140625" customWidth="1"/>
    <col min="13313" max="13313" width="13.42578125" customWidth="1"/>
    <col min="13314" max="13314" width="42.7109375" customWidth="1"/>
    <col min="13315" max="13315" width="50.7109375" customWidth="1"/>
    <col min="13316" max="13316" width="47.42578125" customWidth="1"/>
    <col min="13317" max="13317" width="22.5703125" customWidth="1"/>
    <col min="13318" max="13318" width="23" customWidth="1"/>
    <col min="13319" max="13319" width="19.5703125" customWidth="1"/>
    <col min="13320" max="13320" width="31.140625" customWidth="1"/>
    <col min="13569" max="13569" width="13.42578125" customWidth="1"/>
    <col min="13570" max="13570" width="42.7109375" customWidth="1"/>
    <col min="13571" max="13571" width="50.7109375" customWidth="1"/>
    <col min="13572" max="13572" width="47.42578125" customWidth="1"/>
    <col min="13573" max="13573" width="22.5703125" customWidth="1"/>
    <col min="13574" max="13574" width="23" customWidth="1"/>
    <col min="13575" max="13575" width="19.5703125" customWidth="1"/>
    <col min="13576" max="13576" width="31.140625" customWidth="1"/>
    <col min="13825" max="13825" width="13.42578125" customWidth="1"/>
    <col min="13826" max="13826" width="42.7109375" customWidth="1"/>
    <col min="13827" max="13827" width="50.7109375" customWidth="1"/>
    <col min="13828" max="13828" width="47.42578125" customWidth="1"/>
    <col min="13829" max="13829" width="22.5703125" customWidth="1"/>
    <col min="13830" max="13830" width="23" customWidth="1"/>
    <col min="13831" max="13831" width="19.5703125" customWidth="1"/>
    <col min="13832" max="13832" width="31.140625" customWidth="1"/>
    <col min="14081" max="14081" width="13.42578125" customWidth="1"/>
    <col min="14082" max="14082" width="42.7109375" customWidth="1"/>
    <col min="14083" max="14083" width="50.7109375" customWidth="1"/>
    <col min="14084" max="14084" width="47.42578125" customWidth="1"/>
    <col min="14085" max="14085" width="22.5703125" customWidth="1"/>
    <col min="14086" max="14086" width="23" customWidth="1"/>
    <col min="14087" max="14087" width="19.5703125" customWidth="1"/>
    <col min="14088" max="14088" width="31.140625" customWidth="1"/>
    <col min="14337" max="14337" width="13.42578125" customWidth="1"/>
    <col min="14338" max="14338" width="42.7109375" customWidth="1"/>
    <col min="14339" max="14339" width="50.7109375" customWidth="1"/>
    <col min="14340" max="14340" width="47.42578125" customWidth="1"/>
    <col min="14341" max="14341" width="22.5703125" customWidth="1"/>
    <col min="14342" max="14342" width="23" customWidth="1"/>
    <col min="14343" max="14343" width="19.5703125" customWidth="1"/>
    <col min="14344" max="14344" width="31.140625" customWidth="1"/>
    <col min="14593" max="14593" width="13.42578125" customWidth="1"/>
    <col min="14594" max="14594" width="42.7109375" customWidth="1"/>
    <col min="14595" max="14595" width="50.7109375" customWidth="1"/>
    <col min="14596" max="14596" width="47.42578125" customWidth="1"/>
    <col min="14597" max="14597" width="22.5703125" customWidth="1"/>
    <col min="14598" max="14598" width="23" customWidth="1"/>
    <col min="14599" max="14599" width="19.5703125" customWidth="1"/>
    <col min="14600" max="14600" width="31.140625" customWidth="1"/>
    <col min="14849" max="14849" width="13.42578125" customWidth="1"/>
    <col min="14850" max="14850" width="42.7109375" customWidth="1"/>
    <col min="14851" max="14851" width="50.7109375" customWidth="1"/>
    <col min="14852" max="14852" width="47.42578125" customWidth="1"/>
    <col min="14853" max="14853" width="22.5703125" customWidth="1"/>
    <col min="14854" max="14854" width="23" customWidth="1"/>
    <col min="14855" max="14855" width="19.5703125" customWidth="1"/>
    <col min="14856" max="14856" width="31.140625" customWidth="1"/>
    <col min="15105" max="15105" width="13.42578125" customWidth="1"/>
    <col min="15106" max="15106" width="42.7109375" customWidth="1"/>
    <col min="15107" max="15107" width="50.7109375" customWidth="1"/>
    <col min="15108" max="15108" width="47.42578125" customWidth="1"/>
    <col min="15109" max="15109" width="22.5703125" customWidth="1"/>
    <col min="15110" max="15110" width="23" customWidth="1"/>
    <col min="15111" max="15111" width="19.5703125" customWidth="1"/>
    <col min="15112" max="15112" width="31.140625" customWidth="1"/>
    <col min="15361" max="15361" width="13.42578125" customWidth="1"/>
    <col min="15362" max="15362" width="42.7109375" customWidth="1"/>
    <col min="15363" max="15363" width="50.7109375" customWidth="1"/>
    <col min="15364" max="15364" width="47.42578125" customWidth="1"/>
    <col min="15365" max="15365" width="22.5703125" customWidth="1"/>
    <col min="15366" max="15366" width="23" customWidth="1"/>
    <col min="15367" max="15367" width="19.5703125" customWidth="1"/>
    <col min="15368" max="15368" width="31.140625" customWidth="1"/>
    <col min="15617" max="15617" width="13.42578125" customWidth="1"/>
    <col min="15618" max="15618" width="42.7109375" customWidth="1"/>
    <col min="15619" max="15619" width="50.7109375" customWidth="1"/>
    <col min="15620" max="15620" width="47.42578125" customWidth="1"/>
    <col min="15621" max="15621" width="22.5703125" customWidth="1"/>
    <col min="15622" max="15622" width="23" customWidth="1"/>
    <col min="15623" max="15623" width="19.5703125" customWidth="1"/>
    <col min="15624" max="15624" width="31.140625" customWidth="1"/>
    <col min="15873" max="15873" width="13.42578125" customWidth="1"/>
    <col min="15874" max="15874" width="42.7109375" customWidth="1"/>
    <col min="15875" max="15875" width="50.7109375" customWidth="1"/>
    <col min="15876" max="15876" width="47.42578125" customWidth="1"/>
    <col min="15877" max="15877" width="22.5703125" customWidth="1"/>
    <col min="15878" max="15878" width="23" customWidth="1"/>
    <col min="15879" max="15879" width="19.5703125" customWidth="1"/>
    <col min="15880" max="15880" width="31.140625" customWidth="1"/>
    <col min="16129" max="16129" width="13.42578125" customWidth="1"/>
    <col min="16130" max="16130" width="42.7109375" customWidth="1"/>
    <col min="16131" max="16131" width="50.7109375" customWidth="1"/>
    <col min="16132" max="16132" width="47.42578125" customWidth="1"/>
    <col min="16133" max="16133" width="22.5703125" customWidth="1"/>
    <col min="16134" max="16134" width="23" customWidth="1"/>
    <col min="16135" max="16135" width="19.5703125" customWidth="1"/>
    <col min="16136" max="16136" width="31.140625" customWidth="1"/>
  </cols>
  <sheetData>
    <row r="1" spans="1:8" ht="89.25" customHeight="1" thickBot="1" x14ac:dyDescent="0.3">
      <c r="A1" s="369" t="s">
        <v>397</v>
      </c>
      <c r="B1" s="370"/>
      <c r="C1" s="370"/>
      <c r="D1" s="370"/>
      <c r="E1" s="370"/>
      <c r="F1" s="371"/>
    </row>
    <row r="2" spans="1:8" ht="18" x14ac:dyDescent="0.25">
      <c r="A2" s="372" t="s">
        <v>176</v>
      </c>
      <c r="B2" s="374" t="s">
        <v>177</v>
      </c>
      <c r="C2" s="374" t="s">
        <v>178</v>
      </c>
      <c r="D2" s="374" t="s">
        <v>179</v>
      </c>
      <c r="E2" s="376" t="s">
        <v>398</v>
      </c>
      <c r="F2" s="377"/>
      <c r="G2" s="63"/>
    </row>
    <row r="3" spans="1:8" ht="18" x14ac:dyDescent="0.25">
      <c r="A3" s="373"/>
      <c r="B3" s="375"/>
      <c r="C3" s="375"/>
      <c r="D3" s="375"/>
      <c r="E3" s="64" t="s">
        <v>180</v>
      </c>
      <c r="F3" s="64" t="s">
        <v>181</v>
      </c>
      <c r="G3" s="63"/>
    </row>
    <row r="4" spans="1:8" ht="22.5" customHeight="1" x14ac:dyDescent="0.25">
      <c r="A4" s="65" t="s">
        <v>182</v>
      </c>
      <c r="B4" s="66" t="s">
        <v>183</v>
      </c>
      <c r="C4" s="67"/>
      <c r="D4" s="67"/>
      <c r="E4" s="68"/>
      <c r="F4" s="69"/>
      <c r="G4" s="70"/>
    </row>
    <row r="5" spans="1:8" ht="57.75" customHeight="1" x14ac:dyDescent="0.25">
      <c r="A5" s="387">
        <v>1</v>
      </c>
      <c r="B5" s="390" t="s">
        <v>184</v>
      </c>
      <c r="C5" s="381" t="s">
        <v>185</v>
      </c>
      <c r="D5" s="71" t="s">
        <v>186</v>
      </c>
      <c r="E5" s="391"/>
      <c r="F5" s="394"/>
      <c r="H5" s="72"/>
    </row>
    <row r="6" spans="1:8" ht="47.25" customHeight="1" x14ac:dyDescent="0.25">
      <c r="A6" s="388"/>
      <c r="B6" s="390"/>
      <c r="C6" s="381"/>
      <c r="D6" s="71" t="s">
        <v>400</v>
      </c>
      <c r="E6" s="392"/>
      <c r="F6" s="395"/>
      <c r="H6" s="72"/>
    </row>
    <row r="7" spans="1:8" ht="42" customHeight="1" x14ac:dyDescent="0.25">
      <c r="A7" s="388"/>
      <c r="B7" s="390"/>
      <c r="C7" s="381"/>
      <c r="D7" s="71" t="s">
        <v>401</v>
      </c>
      <c r="E7" s="392"/>
      <c r="F7" s="395"/>
      <c r="H7" s="72"/>
    </row>
    <row r="8" spans="1:8" ht="83.25" customHeight="1" x14ac:dyDescent="0.25">
      <c r="A8" s="388"/>
      <c r="B8" s="390"/>
      <c r="C8" s="381"/>
      <c r="D8" s="71" t="s">
        <v>187</v>
      </c>
      <c r="E8" s="392"/>
      <c r="F8" s="395"/>
      <c r="H8" s="72"/>
    </row>
    <row r="9" spans="1:8" ht="90" x14ac:dyDescent="0.25">
      <c r="A9" s="388"/>
      <c r="B9" s="390"/>
      <c r="C9" s="381"/>
      <c r="D9" s="71" t="s">
        <v>188</v>
      </c>
      <c r="E9" s="393"/>
      <c r="F9" s="396"/>
      <c r="H9" s="72"/>
    </row>
    <row r="10" spans="1:8" ht="3.75" customHeight="1" x14ac:dyDescent="0.25">
      <c r="A10" s="388"/>
      <c r="B10" s="390"/>
      <c r="C10" s="73"/>
      <c r="D10" s="74"/>
      <c r="E10" s="74"/>
      <c r="F10" s="75"/>
      <c r="H10" s="72"/>
    </row>
    <row r="11" spans="1:8" ht="60.75" customHeight="1" x14ac:dyDescent="0.25">
      <c r="A11" s="388"/>
      <c r="B11" s="390"/>
      <c r="C11" s="397" t="s">
        <v>189</v>
      </c>
      <c r="D11" s="76" t="s">
        <v>190</v>
      </c>
      <c r="E11" s="382"/>
      <c r="F11" s="378"/>
      <c r="H11" s="72"/>
    </row>
    <row r="12" spans="1:8" ht="108" x14ac:dyDescent="0.25">
      <c r="A12" s="388"/>
      <c r="B12" s="390"/>
      <c r="C12" s="397"/>
      <c r="D12" s="76" t="s">
        <v>191</v>
      </c>
      <c r="E12" s="383"/>
      <c r="F12" s="379"/>
      <c r="H12" s="72"/>
    </row>
    <row r="13" spans="1:8" ht="6" customHeight="1" x14ac:dyDescent="0.25">
      <c r="A13" s="388"/>
      <c r="B13" s="390"/>
      <c r="C13" s="73"/>
      <c r="D13" s="77"/>
      <c r="E13" s="77"/>
      <c r="F13" s="78"/>
      <c r="H13" s="72"/>
    </row>
    <row r="14" spans="1:8" ht="84" customHeight="1" x14ac:dyDescent="0.25">
      <c r="A14" s="388"/>
      <c r="B14" s="390"/>
      <c r="C14" s="386" t="s">
        <v>192</v>
      </c>
      <c r="D14" s="141" t="s">
        <v>193</v>
      </c>
      <c r="E14" s="382"/>
      <c r="F14" s="378"/>
      <c r="H14" s="72"/>
    </row>
    <row r="15" spans="1:8" ht="51" customHeight="1" x14ac:dyDescent="0.25">
      <c r="A15" s="388"/>
      <c r="B15" s="390"/>
      <c r="C15" s="386"/>
      <c r="D15" s="141" t="s">
        <v>399</v>
      </c>
      <c r="E15" s="383"/>
      <c r="F15" s="379"/>
      <c r="H15" s="72"/>
    </row>
    <row r="16" spans="1:8" ht="67.5" customHeight="1" x14ac:dyDescent="0.25">
      <c r="A16" s="388"/>
      <c r="B16" s="390"/>
      <c r="C16" s="386"/>
      <c r="D16" s="141" t="s">
        <v>194</v>
      </c>
      <c r="E16" s="383"/>
      <c r="F16" s="379"/>
      <c r="H16" s="72"/>
    </row>
    <row r="17" spans="1:8" ht="54" x14ac:dyDescent="0.25">
      <c r="A17" s="388"/>
      <c r="B17" s="390"/>
      <c r="C17" s="386"/>
      <c r="D17" s="141" t="s">
        <v>195</v>
      </c>
      <c r="E17" s="383"/>
      <c r="F17" s="379"/>
      <c r="H17" s="72"/>
    </row>
    <row r="18" spans="1:8" ht="41.25" customHeight="1" x14ac:dyDescent="0.25">
      <c r="A18" s="388"/>
      <c r="B18" s="390"/>
      <c r="C18" s="386"/>
      <c r="D18" s="141" t="s">
        <v>196</v>
      </c>
      <c r="E18" s="384"/>
      <c r="F18" s="380"/>
      <c r="H18" s="72"/>
    </row>
    <row r="19" spans="1:8" ht="4.5" customHeight="1" x14ac:dyDescent="0.25">
      <c r="A19" s="388"/>
      <c r="B19" s="390"/>
      <c r="C19" s="73"/>
      <c r="D19" s="77"/>
      <c r="E19" s="77"/>
      <c r="F19" s="78"/>
      <c r="H19" s="72"/>
    </row>
    <row r="20" spans="1:8" ht="72.75" customHeight="1" x14ac:dyDescent="0.25">
      <c r="A20" s="388"/>
      <c r="B20" s="390"/>
      <c r="C20" s="381" t="s">
        <v>197</v>
      </c>
      <c r="D20" s="76" t="s">
        <v>198</v>
      </c>
      <c r="E20" s="382"/>
      <c r="F20" s="378"/>
      <c r="H20" s="72"/>
    </row>
    <row r="21" spans="1:8" ht="66" customHeight="1" x14ac:dyDescent="0.25">
      <c r="A21" s="388"/>
      <c r="B21" s="390"/>
      <c r="C21" s="381"/>
      <c r="D21" s="76" t="s">
        <v>199</v>
      </c>
      <c r="E21" s="383"/>
      <c r="F21" s="379"/>
      <c r="H21" s="72"/>
    </row>
    <row r="22" spans="1:8" ht="45.75" customHeight="1" x14ac:dyDescent="0.25">
      <c r="A22" s="388"/>
      <c r="B22" s="390"/>
      <c r="C22" s="381"/>
      <c r="D22" s="76" t="s">
        <v>200</v>
      </c>
      <c r="E22" s="383"/>
      <c r="F22" s="379"/>
      <c r="H22" s="72"/>
    </row>
    <row r="23" spans="1:8" ht="66.75" customHeight="1" x14ac:dyDescent="0.25">
      <c r="A23" s="389"/>
      <c r="B23" s="390"/>
      <c r="C23" s="381"/>
      <c r="D23" s="76" t="s">
        <v>201</v>
      </c>
      <c r="E23" s="384"/>
      <c r="F23" s="380"/>
      <c r="H23" s="72"/>
    </row>
    <row r="24" spans="1:8" ht="96" customHeight="1" x14ac:dyDescent="0.25">
      <c r="A24" s="79"/>
      <c r="B24" s="385" t="s">
        <v>202</v>
      </c>
      <c r="C24" s="71" t="s">
        <v>203</v>
      </c>
      <c r="D24" s="71" t="s">
        <v>204</v>
      </c>
      <c r="E24" s="382"/>
      <c r="F24" s="378"/>
      <c r="H24" s="72"/>
    </row>
    <row r="25" spans="1:8" ht="83.25" customHeight="1" x14ac:dyDescent="0.25">
      <c r="A25" s="79"/>
      <c r="B25" s="385"/>
      <c r="C25" s="386" t="s">
        <v>205</v>
      </c>
      <c r="D25" s="80" t="s">
        <v>206</v>
      </c>
      <c r="E25" s="383"/>
      <c r="F25" s="379"/>
      <c r="H25" s="72"/>
    </row>
    <row r="26" spans="1:8" ht="97.5" customHeight="1" x14ac:dyDescent="0.25">
      <c r="A26" s="79"/>
      <c r="B26" s="385"/>
      <c r="C26" s="386"/>
      <c r="D26" s="81" t="s">
        <v>207</v>
      </c>
      <c r="E26" s="383"/>
      <c r="F26" s="379"/>
      <c r="H26" s="72"/>
    </row>
    <row r="27" spans="1:8" ht="57.75" customHeight="1" x14ac:dyDescent="0.25">
      <c r="A27" s="79"/>
      <c r="B27" s="385"/>
      <c r="C27" s="386"/>
      <c r="D27" s="80" t="s">
        <v>208</v>
      </c>
      <c r="E27" s="383"/>
      <c r="F27" s="379"/>
      <c r="H27" s="72"/>
    </row>
    <row r="28" spans="1:8" ht="68.25" customHeight="1" x14ac:dyDescent="0.25">
      <c r="A28" s="79"/>
      <c r="B28" s="385"/>
      <c r="C28" s="386"/>
      <c r="D28" s="80" t="s">
        <v>209</v>
      </c>
      <c r="E28" s="383"/>
      <c r="F28" s="379"/>
      <c r="H28" s="72"/>
    </row>
    <row r="29" spans="1:8" ht="65.25" customHeight="1" x14ac:dyDescent="0.25">
      <c r="A29" s="79"/>
      <c r="B29" s="385"/>
      <c r="C29" s="71" t="s">
        <v>189</v>
      </c>
      <c r="D29" s="71" t="s">
        <v>210</v>
      </c>
      <c r="E29" s="384"/>
      <c r="F29" s="380"/>
      <c r="H29" s="82"/>
    </row>
    <row r="30" spans="1:8" ht="75.75" customHeight="1" x14ac:dyDescent="0.25">
      <c r="A30" s="79"/>
      <c r="B30" s="398" t="s">
        <v>211</v>
      </c>
      <c r="C30" s="381" t="s">
        <v>212</v>
      </c>
      <c r="D30" s="71" t="s">
        <v>213</v>
      </c>
      <c r="E30" s="382"/>
      <c r="F30" s="378"/>
      <c r="H30" s="82"/>
    </row>
    <row r="31" spans="1:8" ht="50.25" customHeight="1" x14ac:dyDescent="0.25">
      <c r="A31" s="79"/>
      <c r="B31" s="398"/>
      <c r="C31" s="381"/>
      <c r="D31" s="71" t="s">
        <v>214</v>
      </c>
      <c r="E31" s="383"/>
      <c r="F31" s="379"/>
      <c r="H31" s="82"/>
    </row>
    <row r="32" spans="1:8" ht="77.25" customHeight="1" x14ac:dyDescent="0.25">
      <c r="A32" s="79"/>
      <c r="B32" s="398"/>
      <c r="C32" s="381"/>
      <c r="D32" s="71" t="s">
        <v>215</v>
      </c>
      <c r="E32" s="383"/>
      <c r="F32" s="379"/>
      <c r="H32" s="82"/>
    </row>
    <row r="33" spans="1:8" ht="65.25" customHeight="1" x14ac:dyDescent="0.25">
      <c r="A33" s="79"/>
      <c r="B33" s="398"/>
      <c r="C33" s="381"/>
      <c r="D33" s="71" t="s">
        <v>216</v>
      </c>
      <c r="E33" s="383"/>
      <c r="F33" s="379"/>
      <c r="H33" s="82"/>
    </row>
    <row r="34" spans="1:8" ht="50.25" customHeight="1" x14ac:dyDescent="0.25">
      <c r="A34" s="79"/>
      <c r="B34" s="398"/>
      <c r="C34" s="381"/>
      <c r="D34" s="71" t="s">
        <v>217</v>
      </c>
      <c r="E34" s="383"/>
      <c r="F34" s="379"/>
      <c r="H34" s="82"/>
    </row>
    <row r="35" spans="1:8" ht="64.5" customHeight="1" x14ac:dyDescent="0.25">
      <c r="A35" s="79"/>
      <c r="B35" s="398"/>
      <c r="C35" s="381"/>
      <c r="D35" s="76" t="s">
        <v>218</v>
      </c>
      <c r="E35" s="383"/>
      <c r="F35" s="379"/>
      <c r="H35" s="82"/>
    </row>
    <row r="36" spans="1:8" ht="74.25" customHeight="1" x14ac:dyDescent="0.25">
      <c r="A36" s="79"/>
      <c r="B36" s="398"/>
      <c r="C36" s="381" t="s">
        <v>219</v>
      </c>
      <c r="D36" s="71" t="s">
        <v>220</v>
      </c>
      <c r="E36" s="383"/>
      <c r="F36" s="379"/>
      <c r="H36" s="82"/>
    </row>
    <row r="37" spans="1:8" ht="78.75" customHeight="1" x14ac:dyDescent="0.25">
      <c r="A37" s="79"/>
      <c r="B37" s="398"/>
      <c r="C37" s="381"/>
      <c r="D37" s="71" t="s">
        <v>221</v>
      </c>
      <c r="E37" s="383"/>
      <c r="F37" s="379"/>
      <c r="H37" s="82"/>
    </row>
    <row r="38" spans="1:8" ht="48.75" customHeight="1" x14ac:dyDescent="0.25">
      <c r="A38" s="79"/>
      <c r="B38" s="398"/>
      <c r="C38" s="71" t="s">
        <v>222</v>
      </c>
      <c r="D38" s="71" t="s">
        <v>223</v>
      </c>
      <c r="E38" s="384"/>
      <c r="F38" s="380"/>
      <c r="H38" s="82"/>
    </row>
    <row r="39" spans="1:8" ht="74.25" customHeight="1" x14ac:dyDescent="0.25">
      <c r="A39" s="79"/>
      <c r="B39" s="385" t="s">
        <v>224</v>
      </c>
      <c r="C39" s="399" t="s">
        <v>225</v>
      </c>
      <c r="D39" s="71" t="s">
        <v>226</v>
      </c>
      <c r="E39" s="382"/>
      <c r="F39" s="378"/>
      <c r="H39" s="82"/>
    </row>
    <row r="40" spans="1:8" ht="48.75" customHeight="1" x14ac:dyDescent="0.25">
      <c r="A40" s="79"/>
      <c r="B40" s="385"/>
      <c r="C40" s="399"/>
      <c r="D40" s="71" t="s">
        <v>227</v>
      </c>
      <c r="E40" s="384"/>
      <c r="F40" s="380"/>
      <c r="H40" s="82"/>
    </row>
    <row r="41" spans="1:8" ht="99" customHeight="1" x14ac:dyDescent="0.25">
      <c r="A41" s="79"/>
      <c r="B41" s="404" t="s">
        <v>228</v>
      </c>
      <c r="C41" s="399" t="s">
        <v>229</v>
      </c>
      <c r="D41" s="71" t="s">
        <v>230</v>
      </c>
      <c r="E41" s="382"/>
      <c r="F41" s="378"/>
      <c r="H41" s="82"/>
    </row>
    <row r="42" spans="1:8" ht="127.5" customHeight="1" x14ac:dyDescent="0.25">
      <c r="A42" s="79"/>
      <c r="B42" s="405"/>
      <c r="C42" s="399"/>
      <c r="D42" s="83" t="s">
        <v>231</v>
      </c>
      <c r="E42" s="384"/>
      <c r="F42" s="380"/>
      <c r="H42" s="82"/>
    </row>
    <row r="43" spans="1:8" ht="18.75" customHeight="1" x14ac:dyDescent="0.25">
      <c r="A43" s="84"/>
      <c r="B43" s="85"/>
      <c r="C43" s="85"/>
      <c r="D43" s="85"/>
      <c r="E43" s="86"/>
      <c r="F43" s="87"/>
      <c r="H43" s="82"/>
    </row>
    <row r="44" spans="1:8" ht="75" customHeight="1" x14ac:dyDescent="0.25">
      <c r="A44" s="406" t="s">
        <v>232</v>
      </c>
      <c r="B44" s="404" t="s">
        <v>233</v>
      </c>
      <c r="C44" s="381" t="s">
        <v>234</v>
      </c>
      <c r="D44" s="71" t="s">
        <v>235</v>
      </c>
      <c r="E44" s="408"/>
      <c r="F44" s="409"/>
      <c r="H44" s="82"/>
    </row>
    <row r="45" spans="1:8" ht="51" customHeight="1" x14ac:dyDescent="0.25">
      <c r="A45" s="406"/>
      <c r="B45" s="407"/>
      <c r="C45" s="381"/>
      <c r="D45" s="71" t="s">
        <v>236</v>
      </c>
      <c r="E45" s="408"/>
      <c r="F45" s="409"/>
      <c r="H45" s="82"/>
    </row>
    <row r="46" spans="1:8" ht="53.25" customHeight="1" x14ac:dyDescent="0.25">
      <c r="A46" s="406"/>
      <c r="B46" s="407"/>
      <c r="C46" s="381"/>
      <c r="D46" s="71" t="s">
        <v>237</v>
      </c>
      <c r="E46" s="408"/>
      <c r="F46" s="409"/>
      <c r="H46" s="82"/>
    </row>
    <row r="47" spans="1:8" ht="36" customHeight="1" x14ac:dyDescent="0.25">
      <c r="A47" s="406"/>
      <c r="B47" s="407"/>
      <c r="C47" s="381"/>
      <c r="D47" s="88" t="s">
        <v>402</v>
      </c>
      <c r="E47" s="408"/>
      <c r="F47" s="409"/>
      <c r="H47" s="82"/>
    </row>
    <row r="48" spans="1:8" ht="155.25" customHeight="1" x14ac:dyDescent="0.25">
      <c r="A48" s="406"/>
      <c r="B48" s="407"/>
      <c r="C48" s="71" t="s">
        <v>238</v>
      </c>
      <c r="D48" s="71" t="s">
        <v>239</v>
      </c>
      <c r="E48" s="408"/>
      <c r="F48" s="409"/>
      <c r="H48" s="82"/>
    </row>
    <row r="49" spans="1:8" ht="56.25" customHeight="1" x14ac:dyDescent="0.25">
      <c r="A49" s="406"/>
      <c r="B49" s="405"/>
      <c r="C49" s="88" t="s">
        <v>240</v>
      </c>
      <c r="D49" s="88" t="s">
        <v>241</v>
      </c>
      <c r="E49" s="408"/>
      <c r="F49" s="409"/>
      <c r="H49" s="82"/>
    </row>
    <row r="50" spans="1:8" ht="18" x14ac:dyDescent="0.25">
      <c r="A50" s="89"/>
      <c r="B50" s="74"/>
      <c r="C50" s="74"/>
      <c r="D50" s="90"/>
      <c r="E50" s="91"/>
      <c r="F50" s="92"/>
      <c r="H50" s="82"/>
    </row>
    <row r="51" spans="1:8" ht="44.25" customHeight="1" x14ac:dyDescent="0.25">
      <c r="A51" s="416" t="s">
        <v>242</v>
      </c>
      <c r="B51" s="422" t="s">
        <v>243</v>
      </c>
      <c r="C51" s="420" t="s">
        <v>244</v>
      </c>
      <c r="D51" s="71" t="s">
        <v>245</v>
      </c>
      <c r="E51" s="403"/>
      <c r="F51" s="400"/>
      <c r="H51" s="82"/>
    </row>
    <row r="52" spans="1:8" ht="54" x14ac:dyDescent="0.25">
      <c r="A52" s="416"/>
      <c r="B52" s="422"/>
      <c r="C52" s="421"/>
      <c r="D52" s="93" t="s">
        <v>246</v>
      </c>
      <c r="E52" s="403"/>
      <c r="F52" s="400"/>
      <c r="H52" s="82"/>
    </row>
    <row r="53" spans="1:8" ht="66" customHeight="1" x14ac:dyDescent="0.25">
      <c r="A53" s="416"/>
      <c r="B53" s="422"/>
      <c r="C53" s="421"/>
      <c r="D53" s="94" t="s">
        <v>247</v>
      </c>
      <c r="E53" s="403"/>
      <c r="F53" s="400"/>
      <c r="H53" s="82"/>
    </row>
    <row r="54" spans="1:8" ht="86.25" customHeight="1" x14ac:dyDescent="0.25">
      <c r="A54" s="416"/>
      <c r="B54" s="422"/>
      <c r="C54" s="421"/>
      <c r="D54" s="94" t="s">
        <v>248</v>
      </c>
      <c r="E54" s="403"/>
      <c r="F54" s="400"/>
      <c r="H54" s="82"/>
    </row>
    <row r="55" spans="1:8" ht="75.75" customHeight="1" x14ac:dyDescent="0.25">
      <c r="A55" s="416"/>
      <c r="B55" s="422"/>
      <c r="C55" s="421"/>
      <c r="D55" s="94" t="s">
        <v>249</v>
      </c>
      <c r="E55" s="403"/>
      <c r="F55" s="400"/>
      <c r="H55" s="82"/>
    </row>
    <row r="56" spans="1:8" ht="43.5" customHeight="1" x14ac:dyDescent="0.25">
      <c r="A56" s="416"/>
      <c r="B56" s="422"/>
      <c r="C56" s="423"/>
      <c r="D56" s="94" t="s">
        <v>250</v>
      </c>
      <c r="E56" s="403"/>
      <c r="F56" s="400"/>
      <c r="H56" s="82"/>
    </row>
    <row r="57" spans="1:8" ht="18" x14ac:dyDescent="0.25">
      <c r="A57" s="89"/>
      <c r="B57" s="95"/>
      <c r="C57" s="96"/>
      <c r="D57" s="97"/>
      <c r="E57" s="98"/>
      <c r="F57" s="99"/>
      <c r="H57" s="82"/>
    </row>
    <row r="58" spans="1:8" ht="61.5" customHeight="1" x14ac:dyDescent="0.25">
      <c r="A58" s="401" t="s">
        <v>251</v>
      </c>
      <c r="B58" s="402" t="s">
        <v>252</v>
      </c>
      <c r="C58" s="71" t="s">
        <v>253</v>
      </c>
      <c r="D58" s="71" t="s">
        <v>254</v>
      </c>
      <c r="E58" s="403"/>
      <c r="F58" s="400"/>
      <c r="H58" s="82"/>
    </row>
    <row r="59" spans="1:8" ht="62.25" customHeight="1" x14ac:dyDescent="0.25">
      <c r="A59" s="401"/>
      <c r="B59" s="402"/>
      <c r="C59" s="71" t="s">
        <v>255</v>
      </c>
      <c r="D59" s="100" t="s">
        <v>256</v>
      </c>
      <c r="E59" s="403"/>
      <c r="F59" s="400"/>
      <c r="H59" s="82"/>
    </row>
    <row r="60" spans="1:8" ht="57.75" customHeight="1" x14ac:dyDescent="0.25">
      <c r="A60" s="401"/>
      <c r="B60" s="402"/>
      <c r="C60" s="71" t="s">
        <v>257</v>
      </c>
      <c r="D60" s="71" t="s">
        <v>258</v>
      </c>
      <c r="E60" s="403"/>
      <c r="F60" s="400"/>
      <c r="H60" s="82"/>
    </row>
    <row r="61" spans="1:8" ht="46.5" customHeight="1" x14ac:dyDescent="0.25">
      <c r="A61" s="401"/>
      <c r="B61" s="402"/>
      <c r="C61" s="71" t="s">
        <v>259</v>
      </c>
      <c r="D61" s="71" t="s">
        <v>260</v>
      </c>
      <c r="E61" s="403"/>
      <c r="F61" s="400"/>
      <c r="H61" s="82"/>
    </row>
    <row r="62" spans="1:8" ht="55.5" customHeight="1" x14ac:dyDescent="0.25">
      <c r="A62" s="401"/>
      <c r="B62" s="402"/>
      <c r="C62" s="397" t="s">
        <v>261</v>
      </c>
      <c r="D62" s="71" t="s">
        <v>262</v>
      </c>
      <c r="E62" s="403"/>
      <c r="F62" s="400"/>
      <c r="H62" s="82"/>
    </row>
    <row r="63" spans="1:8" ht="107.25" customHeight="1" x14ac:dyDescent="0.25">
      <c r="A63" s="401"/>
      <c r="B63" s="402"/>
      <c r="C63" s="397"/>
      <c r="D63" s="71" t="s">
        <v>263</v>
      </c>
      <c r="E63" s="403"/>
      <c r="F63" s="400"/>
    </row>
    <row r="64" spans="1:8" ht="25.5" customHeight="1" x14ac:dyDescent="0.25">
      <c r="A64" s="101"/>
      <c r="B64" s="410"/>
      <c r="C64" s="411"/>
      <c r="D64" s="412"/>
      <c r="E64" s="102"/>
      <c r="F64" s="103"/>
    </row>
    <row r="65" spans="1:6" ht="30" customHeight="1" x14ac:dyDescent="0.25">
      <c r="A65" s="104" t="s">
        <v>264</v>
      </c>
      <c r="B65" s="413" t="s">
        <v>265</v>
      </c>
      <c r="C65" s="414"/>
      <c r="D65" s="415"/>
      <c r="E65" s="105"/>
      <c r="F65" s="106"/>
    </row>
    <row r="66" spans="1:6" ht="86.25" customHeight="1" x14ac:dyDescent="0.25">
      <c r="A66" s="416" t="s">
        <v>266</v>
      </c>
      <c r="B66" s="417" t="s">
        <v>267</v>
      </c>
      <c r="C66" s="420" t="s">
        <v>268</v>
      </c>
      <c r="D66" s="71" t="s">
        <v>269</v>
      </c>
      <c r="E66" s="403"/>
      <c r="F66" s="400"/>
    </row>
    <row r="67" spans="1:6" ht="108" x14ac:dyDescent="0.25">
      <c r="A67" s="416"/>
      <c r="B67" s="418"/>
      <c r="C67" s="421"/>
      <c r="D67" s="107" t="s">
        <v>270</v>
      </c>
      <c r="E67" s="403"/>
      <c r="F67" s="400"/>
    </row>
    <row r="68" spans="1:6" ht="110.25" customHeight="1" x14ac:dyDescent="0.25">
      <c r="A68" s="416"/>
      <c r="B68" s="418"/>
      <c r="C68" s="397" t="s">
        <v>271</v>
      </c>
      <c r="D68" s="71" t="s">
        <v>272</v>
      </c>
      <c r="E68" s="403"/>
      <c r="F68" s="400"/>
    </row>
    <row r="69" spans="1:6" ht="68.25" customHeight="1" x14ac:dyDescent="0.25">
      <c r="A69" s="416"/>
      <c r="B69" s="418"/>
      <c r="C69" s="397"/>
      <c r="D69" s="71" t="s">
        <v>273</v>
      </c>
      <c r="E69" s="403"/>
      <c r="F69" s="400"/>
    </row>
    <row r="70" spans="1:6" ht="46.5" customHeight="1" x14ac:dyDescent="0.25">
      <c r="A70" s="416"/>
      <c r="B70" s="418"/>
      <c r="C70" s="397" t="s">
        <v>274</v>
      </c>
      <c r="D70" s="71" t="s">
        <v>275</v>
      </c>
      <c r="E70" s="403"/>
      <c r="F70" s="400"/>
    </row>
    <row r="71" spans="1:6" ht="68.25" customHeight="1" x14ac:dyDescent="0.25">
      <c r="A71" s="416"/>
      <c r="B71" s="418"/>
      <c r="C71" s="397"/>
      <c r="D71" s="71" t="s">
        <v>276</v>
      </c>
      <c r="E71" s="403"/>
      <c r="F71" s="400"/>
    </row>
    <row r="72" spans="1:6" ht="81.75" customHeight="1" x14ac:dyDescent="0.25">
      <c r="A72" s="416"/>
      <c r="B72" s="418"/>
      <c r="C72" s="397"/>
      <c r="D72" s="76" t="s">
        <v>277</v>
      </c>
      <c r="E72" s="403"/>
      <c r="F72" s="400"/>
    </row>
    <row r="73" spans="1:6" ht="75.75" customHeight="1" x14ac:dyDescent="0.25">
      <c r="A73" s="416"/>
      <c r="B73" s="418"/>
      <c r="C73" s="397"/>
      <c r="D73" s="76" t="s">
        <v>278</v>
      </c>
      <c r="E73" s="403"/>
      <c r="F73" s="400"/>
    </row>
    <row r="74" spans="1:6" ht="75.75" customHeight="1" x14ac:dyDescent="0.25">
      <c r="A74" s="416"/>
      <c r="B74" s="418"/>
      <c r="C74" s="397"/>
      <c r="D74" s="81" t="s">
        <v>279</v>
      </c>
      <c r="E74" s="403"/>
      <c r="F74" s="400"/>
    </row>
    <row r="75" spans="1:6" ht="75.75" customHeight="1" x14ac:dyDescent="0.25">
      <c r="A75" s="416"/>
      <c r="B75" s="418"/>
      <c r="C75" s="397"/>
      <c r="D75" s="76" t="s">
        <v>280</v>
      </c>
      <c r="E75" s="403"/>
      <c r="F75" s="400"/>
    </row>
    <row r="76" spans="1:6" ht="69" customHeight="1" x14ac:dyDescent="0.25">
      <c r="A76" s="416"/>
      <c r="B76" s="418"/>
      <c r="C76" s="397"/>
      <c r="D76" s="76" t="s">
        <v>278</v>
      </c>
      <c r="E76" s="403"/>
      <c r="F76" s="400"/>
    </row>
    <row r="77" spans="1:6" ht="92.25" customHeight="1" x14ac:dyDescent="0.25">
      <c r="A77" s="416"/>
      <c r="B77" s="418"/>
      <c r="C77" s="397"/>
      <c r="D77" s="81" t="s">
        <v>279</v>
      </c>
      <c r="E77" s="403"/>
      <c r="F77" s="400"/>
    </row>
    <row r="78" spans="1:6" ht="64.5" customHeight="1" x14ac:dyDescent="0.25">
      <c r="A78" s="416"/>
      <c r="B78" s="419"/>
      <c r="C78" s="397"/>
      <c r="D78" s="76" t="s">
        <v>280</v>
      </c>
      <c r="E78" s="403"/>
      <c r="F78" s="400"/>
    </row>
    <row r="79" spans="1:6" ht="17.25" customHeight="1" x14ac:dyDescent="0.25">
      <c r="A79" s="424"/>
      <c r="B79" s="425"/>
      <c r="C79" s="425"/>
      <c r="D79" s="425"/>
      <c r="E79" s="425"/>
      <c r="F79" s="426"/>
    </row>
    <row r="80" spans="1:6" ht="74.25" customHeight="1" x14ac:dyDescent="0.25">
      <c r="A80" s="427" t="s">
        <v>281</v>
      </c>
      <c r="B80" s="433" t="s">
        <v>282</v>
      </c>
      <c r="C80" s="397" t="s">
        <v>283</v>
      </c>
      <c r="D80" s="71" t="s">
        <v>284</v>
      </c>
      <c r="E80" s="403"/>
      <c r="F80" s="436"/>
    </row>
    <row r="81" spans="1:6" ht="74.25" customHeight="1" x14ac:dyDescent="0.25">
      <c r="A81" s="428"/>
      <c r="B81" s="434"/>
      <c r="C81" s="397"/>
      <c r="D81" s="71" t="s">
        <v>285</v>
      </c>
      <c r="E81" s="403"/>
      <c r="F81" s="436"/>
    </row>
    <row r="82" spans="1:6" ht="103.5" customHeight="1" x14ac:dyDescent="0.25">
      <c r="A82" s="428"/>
      <c r="B82" s="434"/>
      <c r="C82" s="437" t="s">
        <v>286</v>
      </c>
      <c r="D82" s="71" t="s">
        <v>287</v>
      </c>
      <c r="E82" s="403"/>
      <c r="F82" s="436"/>
    </row>
    <row r="83" spans="1:6" ht="81.75" customHeight="1" x14ac:dyDescent="0.25">
      <c r="A83" s="428"/>
      <c r="B83" s="434"/>
      <c r="C83" s="437"/>
      <c r="D83" s="71" t="s">
        <v>288</v>
      </c>
      <c r="E83" s="403"/>
      <c r="F83" s="436"/>
    </row>
    <row r="84" spans="1:6" ht="117.75" customHeight="1" x14ac:dyDescent="0.25">
      <c r="A84" s="432"/>
      <c r="B84" s="435"/>
      <c r="C84" s="437"/>
      <c r="D84" s="76" t="s">
        <v>289</v>
      </c>
      <c r="E84" s="403"/>
      <c r="F84" s="436"/>
    </row>
    <row r="85" spans="1:6" ht="18.75" customHeight="1" x14ac:dyDescent="0.25">
      <c r="A85" s="424"/>
      <c r="B85" s="425"/>
      <c r="C85" s="425"/>
      <c r="D85" s="425"/>
      <c r="E85" s="425"/>
      <c r="F85" s="426"/>
    </row>
    <row r="86" spans="1:6" ht="78" customHeight="1" x14ac:dyDescent="0.25">
      <c r="A86" s="427" t="s">
        <v>290</v>
      </c>
      <c r="B86" s="404" t="s">
        <v>291</v>
      </c>
      <c r="C86" s="420" t="s">
        <v>292</v>
      </c>
      <c r="D86" s="71" t="s">
        <v>293</v>
      </c>
      <c r="E86" s="382"/>
      <c r="F86" s="378"/>
    </row>
    <row r="87" spans="1:6" ht="92.25" customHeight="1" x14ac:dyDescent="0.25">
      <c r="A87" s="428"/>
      <c r="B87" s="407"/>
      <c r="C87" s="421"/>
      <c r="D87" s="71" t="s">
        <v>294</v>
      </c>
      <c r="E87" s="383"/>
      <c r="F87" s="379"/>
    </row>
    <row r="88" spans="1:6" ht="90.75" customHeight="1" x14ac:dyDescent="0.25">
      <c r="A88" s="428"/>
      <c r="B88" s="407"/>
      <c r="C88" s="421"/>
      <c r="D88" s="76" t="s">
        <v>295</v>
      </c>
      <c r="E88" s="383"/>
      <c r="F88" s="379"/>
    </row>
    <row r="89" spans="1:6" ht="78" customHeight="1" x14ac:dyDescent="0.25">
      <c r="A89" s="428"/>
      <c r="B89" s="407"/>
      <c r="C89" s="421"/>
      <c r="D89" s="76" t="s">
        <v>296</v>
      </c>
      <c r="E89" s="383"/>
      <c r="F89" s="379"/>
    </row>
    <row r="90" spans="1:6" ht="78" customHeight="1" thickBot="1" x14ac:dyDescent="0.3">
      <c r="A90" s="429"/>
      <c r="B90" s="430"/>
      <c r="C90" s="431"/>
      <c r="D90" s="108" t="s">
        <v>297</v>
      </c>
      <c r="E90" s="384"/>
      <c r="F90" s="380"/>
    </row>
    <row r="91" spans="1:6" ht="92.25" customHeight="1" x14ac:dyDescent="0.25">
      <c r="A91" s="438" t="s">
        <v>298</v>
      </c>
      <c r="B91" s="439" t="s">
        <v>299</v>
      </c>
      <c r="C91" s="420" t="s">
        <v>300</v>
      </c>
      <c r="D91" s="71" t="s">
        <v>301</v>
      </c>
      <c r="E91" s="383"/>
      <c r="F91" s="379"/>
    </row>
    <row r="92" spans="1:6" ht="64.5" customHeight="1" x14ac:dyDescent="0.25">
      <c r="A92" s="428"/>
      <c r="B92" s="407"/>
      <c r="C92" s="421"/>
      <c r="D92" s="76" t="s">
        <v>302</v>
      </c>
      <c r="E92" s="383"/>
      <c r="F92" s="379"/>
    </row>
    <row r="93" spans="1:6" ht="82.5" customHeight="1" x14ac:dyDescent="0.25">
      <c r="A93" s="428"/>
      <c r="B93" s="407"/>
      <c r="C93" s="423"/>
      <c r="D93" s="71" t="s">
        <v>303</v>
      </c>
      <c r="E93" s="383"/>
      <c r="F93" s="379"/>
    </row>
    <row r="94" spans="1:6" ht="27.75" customHeight="1" x14ac:dyDescent="0.25">
      <c r="A94" s="101" t="s">
        <v>304</v>
      </c>
      <c r="B94" s="109" t="s">
        <v>305</v>
      </c>
      <c r="C94" s="109"/>
      <c r="D94" s="109"/>
      <c r="E94" s="110"/>
      <c r="F94" s="111"/>
    </row>
    <row r="95" spans="1:6" ht="105.75" customHeight="1" x14ac:dyDescent="0.25">
      <c r="A95" s="416" t="s">
        <v>306</v>
      </c>
      <c r="B95" s="440" t="s">
        <v>307</v>
      </c>
      <c r="C95" s="381" t="s">
        <v>308</v>
      </c>
      <c r="D95" s="71" t="s">
        <v>309</v>
      </c>
      <c r="E95" s="403"/>
      <c r="F95" s="400"/>
    </row>
    <row r="96" spans="1:6" ht="150.75" customHeight="1" x14ac:dyDescent="0.25">
      <c r="A96" s="416"/>
      <c r="B96" s="440"/>
      <c r="C96" s="381"/>
      <c r="D96" s="71" t="s">
        <v>310</v>
      </c>
      <c r="E96" s="403"/>
      <c r="F96" s="400"/>
    </row>
    <row r="97" spans="1:6" ht="95.25" customHeight="1" x14ac:dyDescent="0.25">
      <c r="A97" s="416"/>
      <c r="B97" s="440"/>
      <c r="C97" s="381"/>
      <c r="D97" s="71" t="s">
        <v>311</v>
      </c>
      <c r="E97" s="403"/>
      <c r="F97" s="400"/>
    </row>
    <row r="98" spans="1:6" ht="99" customHeight="1" x14ac:dyDescent="0.25">
      <c r="A98" s="416"/>
      <c r="B98" s="440"/>
      <c r="C98" s="381"/>
      <c r="D98" s="76" t="s">
        <v>312</v>
      </c>
      <c r="E98" s="403"/>
      <c r="F98" s="400"/>
    </row>
    <row r="99" spans="1:6" ht="108" x14ac:dyDescent="0.25">
      <c r="A99" s="416"/>
      <c r="B99" s="440"/>
      <c r="C99" s="381"/>
      <c r="D99" s="112" t="s">
        <v>313</v>
      </c>
      <c r="E99" s="403"/>
      <c r="F99" s="400"/>
    </row>
    <row r="100" spans="1:6" ht="26.25" customHeight="1" x14ac:dyDescent="0.25">
      <c r="A100" s="424"/>
      <c r="B100" s="425"/>
      <c r="C100" s="425"/>
      <c r="D100" s="425"/>
      <c r="E100" s="425"/>
      <c r="F100" s="426"/>
    </row>
    <row r="101" spans="1:6" ht="132" customHeight="1" x14ac:dyDescent="0.25">
      <c r="A101" s="416" t="s">
        <v>314</v>
      </c>
      <c r="B101" s="381" t="s">
        <v>315</v>
      </c>
      <c r="C101" s="397" t="s">
        <v>316</v>
      </c>
      <c r="D101" s="71" t="s">
        <v>317</v>
      </c>
      <c r="E101" s="403"/>
      <c r="F101" s="400"/>
    </row>
    <row r="102" spans="1:6" ht="93" customHeight="1" x14ac:dyDescent="0.25">
      <c r="A102" s="416"/>
      <c r="B102" s="381"/>
      <c r="C102" s="397"/>
      <c r="D102" s="71" t="s">
        <v>318</v>
      </c>
      <c r="E102" s="403"/>
      <c r="F102" s="400"/>
    </row>
    <row r="103" spans="1:6" ht="72" customHeight="1" x14ac:dyDescent="0.25">
      <c r="A103" s="416"/>
      <c r="B103" s="381"/>
      <c r="C103" s="397"/>
      <c r="D103" s="71" t="s">
        <v>319</v>
      </c>
      <c r="E103" s="403"/>
      <c r="F103" s="400"/>
    </row>
    <row r="104" spans="1:6" ht="98.25" customHeight="1" x14ac:dyDescent="0.25">
      <c r="A104" s="416"/>
      <c r="B104" s="381"/>
      <c r="C104" s="397"/>
      <c r="D104" s="71" t="s">
        <v>320</v>
      </c>
      <c r="E104" s="403"/>
      <c r="F104" s="400"/>
    </row>
    <row r="105" spans="1:6" ht="65.25" customHeight="1" x14ac:dyDescent="0.25">
      <c r="A105" s="416"/>
      <c r="B105" s="381"/>
      <c r="C105" s="397"/>
      <c r="D105" s="112" t="s">
        <v>321</v>
      </c>
      <c r="E105" s="403"/>
      <c r="F105" s="400"/>
    </row>
    <row r="106" spans="1:6" ht="89.25" customHeight="1" x14ac:dyDescent="0.25">
      <c r="A106" s="416"/>
      <c r="B106" s="381"/>
      <c r="C106" s="397"/>
      <c r="D106" s="112" t="s">
        <v>322</v>
      </c>
      <c r="E106" s="403"/>
      <c r="F106" s="400"/>
    </row>
    <row r="107" spans="1:6" ht="23.25" customHeight="1" x14ac:dyDescent="0.25">
      <c r="A107" s="424"/>
      <c r="B107" s="425"/>
      <c r="C107" s="425"/>
      <c r="D107" s="425"/>
      <c r="E107" s="425"/>
      <c r="F107" s="426"/>
    </row>
    <row r="108" spans="1:6" ht="79.5" customHeight="1" x14ac:dyDescent="0.25">
      <c r="A108" s="401" t="s">
        <v>323</v>
      </c>
      <c r="B108" s="397" t="s">
        <v>324</v>
      </c>
      <c r="C108" s="397" t="s">
        <v>325</v>
      </c>
      <c r="D108" s="71" t="s">
        <v>326</v>
      </c>
      <c r="E108" s="441"/>
      <c r="F108" s="442"/>
    </row>
    <row r="109" spans="1:6" ht="82.5" customHeight="1" x14ac:dyDescent="0.25">
      <c r="A109" s="401"/>
      <c r="B109" s="397"/>
      <c r="C109" s="397"/>
      <c r="D109" s="71" t="s">
        <v>327</v>
      </c>
      <c r="E109" s="441"/>
      <c r="F109" s="442"/>
    </row>
    <row r="110" spans="1:6" ht="33.75" customHeight="1" x14ac:dyDescent="0.25">
      <c r="A110" s="101" t="s">
        <v>328</v>
      </c>
      <c r="B110" s="449" t="s">
        <v>329</v>
      </c>
      <c r="C110" s="449"/>
      <c r="D110" s="74"/>
      <c r="E110" s="113"/>
      <c r="F110" s="114"/>
    </row>
    <row r="111" spans="1:6" ht="87.75" customHeight="1" x14ac:dyDescent="0.25">
      <c r="A111" s="416" t="s">
        <v>330</v>
      </c>
      <c r="B111" s="450" t="s">
        <v>331</v>
      </c>
      <c r="C111" s="381" t="s">
        <v>332</v>
      </c>
      <c r="D111" s="71" t="s">
        <v>333</v>
      </c>
      <c r="E111" s="447"/>
      <c r="F111" s="436"/>
    </row>
    <row r="112" spans="1:6" ht="60" customHeight="1" x14ac:dyDescent="0.25">
      <c r="A112" s="416"/>
      <c r="B112" s="451"/>
      <c r="C112" s="381"/>
      <c r="D112" s="71" t="s">
        <v>334</v>
      </c>
      <c r="E112" s="447"/>
      <c r="F112" s="436"/>
    </row>
    <row r="113" spans="1:6" ht="98.25" customHeight="1" x14ac:dyDescent="0.25">
      <c r="A113" s="416"/>
      <c r="B113" s="451"/>
      <c r="C113" s="381"/>
      <c r="D113" s="71" t="s">
        <v>335</v>
      </c>
      <c r="E113" s="447"/>
      <c r="F113" s="436"/>
    </row>
    <row r="114" spans="1:6" ht="68.25" customHeight="1" x14ac:dyDescent="0.25">
      <c r="A114" s="416"/>
      <c r="B114" s="451"/>
      <c r="C114" s="381"/>
      <c r="D114" s="71" t="s">
        <v>336</v>
      </c>
      <c r="E114" s="447"/>
      <c r="F114" s="436"/>
    </row>
    <row r="115" spans="1:6" ht="79.5" customHeight="1" x14ac:dyDescent="0.25">
      <c r="A115" s="416"/>
      <c r="B115" s="451"/>
      <c r="C115" s="381"/>
      <c r="D115" s="71" t="s">
        <v>337</v>
      </c>
      <c r="E115" s="447"/>
      <c r="F115" s="436"/>
    </row>
    <row r="116" spans="1:6" ht="82.5" customHeight="1" x14ac:dyDescent="0.25">
      <c r="A116" s="416"/>
      <c r="B116" s="451"/>
      <c r="C116" s="381"/>
      <c r="D116" s="71" t="s">
        <v>338</v>
      </c>
      <c r="E116" s="447"/>
      <c r="F116" s="436"/>
    </row>
    <row r="117" spans="1:6" ht="73.5" customHeight="1" x14ac:dyDescent="0.25">
      <c r="A117" s="416"/>
      <c r="B117" s="451"/>
      <c r="C117" s="381"/>
      <c r="D117" s="107" t="s">
        <v>339</v>
      </c>
      <c r="E117" s="447"/>
      <c r="F117" s="436"/>
    </row>
    <row r="118" spans="1:6" ht="63" customHeight="1" x14ac:dyDescent="0.25">
      <c r="A118" s="416"/>
      <c r="B118" s="451"/>
      <c r="C118" s="381"/>
      <c r="D118" s="107" t="s">
        <v>340</v>
      </c>
      <c r="E118" s="447"/>
      <c r="F118" s="436"/>
    </row>
    <row r="119" spans="1:6" ht="61.5" customHeight="1" x14ac:dyDescent="0.25">
      <c r="A119" s="416"/>
      <c r="B119" s="452"/>
      <c r="C119" s="381"/>
      <c r="D119" s="107" t="s">
        <v>341</v>
      </c>
      <c r="E119" s="447"/>
      <c r="F119" s="436"/>
    </row>
    <row r="120" spans="1:6" ht="18" customHeight="1" x14ac:dyDescent="0.25">
      <c r="A120" s="424"/>
      <c r="B120" s="425"/>
      <c r="C120" s="425"/>
      <c r="D120" s="425"/>
      <c r="E120" s="425"/>
      <c r="F120" s="426"/>
    </row>
    <row r="121" spans="1:6" ht="90.75" customHeight="1" x14ac:dyDescent="0.25">
      <c r="A121" s="401" t="s">
        <v>342</v>
      </c>
      <c r="B121" s="444" t="s">
        <v>343</v>
      </c>
      <c r="C121" s="397" t="s">
        <v>344</v>
      </c>
      <c r="D121" s="115" t="s">
        <v>345</v>
      </c>
      <c r="E121" s="447"/>
      <c r="F121" s="436"/>
    </row>
    <row r="122" spans="1:6" ht="78" customHeight="1" x14ac:dyDescent="0.25">
      <c r="A122" s="443"/>
      <c r="B122" s="445"/>
      <c r="C122" s="397"/>
      <c r="D122" s="71" t="s">
        <v>338</v>
      </c>
      <c r="E122" s="447"/>
      <c r="F122" s="436"/>
    </row>
    <row r="123" spans="1:6" ht="81.75" customHeight="1" x14ac:dyDescent="0.25">
      <c r="A123" s="443"/>
      <c r="B123" s="445"/>
      <c r="C123" s="397"/>
      <c r="D123" s="115" t="s">
        <v>346</v>
      </c>
      <c r="E123" s="447"/>
      <c r="F123" s="436"/>
    </row>
    <row r="124" spans="1:6" ht="81" customHeight="1" x14ac:dyDescent="0.25">
      <c r="A124" s="443"/>
      <c r="B124" s="445"/>
      <c r="C124" s="71" t="s">
        <v>347</v>
      </c>
      <c r="D124" s="115" t="s">
        <v>348</v>
      </c>
      <c r="E124" s="447"/>
      <c r="F124" s="436"/>
    </row>
    <row r="125" spans="1:6" ht="65.25" customHeight="1" x14ac:dyDescent="0.25">
      <c r="A125" s="443"/>
      <c r="B125" s="445"/>
      <c r="C125" s="71" t="s">
        <v>349</v>
      </c>
      <c r="D125" s="71" t="s">
        <v>350</v>
      </c>
      <c r="E125" s="447"/>
      <c r="F125" s="436"/>
    </row>
    <row r="126" spans="1:6" ht="66.75" customHeight="1" x14ac:dyDescent="0.25">
      <c r="A126" s="443"/>
      <c r="B126" s="445"/>
      <c r="C126" s="397" t="s">
        <v>351</v>
      </c>
      <c r="D126" s="115" t="s">
        <v>352</v>
      </c>
      <c r="E126" s="447"/>
      <c r="F126" s="436"/>
    </row>
    <row r="127" spans="1:6" ht="80.25" customHeight="1" x14ac:dyDescent="0.25">
      <c r="A127" s="443"/>
      <c r="B127" s="445"/>
      <c r="C127" s="397"/>
      <c r="D127" s="115" t="s">
        <v>353</v>
      </c>
      <c r="E127" s="447"/>
      <c r="F127" s="436"/>
    </row>
    <row r="128" spans="1:6" ht="91.5" customHeight="1" x14ac:dyDescent="0.25">
      <c r="A128" s="116"/>
      <c r="B128" s="445"/>
      <c r="C128" s="448"/>
      <c r="D128" s="107" t="s">
        <v>354</v>
      </c>
      <c r="E128" s="447"/>
      <c r="F128" s="436"/>
    </row>
    <row r="129" spans="1:6" ht="90" x14ac:dyDescent="0.25">
      <c r="A129" s="116"/>
      <c r="B129" s="446"/>
      <c r="C129" s="448"/>
      <c r="D129" s="107" t="s">
        <v>355</v>
      </c>
      <c r="E129" s="447"/>
      <c r="F129" s="436"/>
    </row>
    <row r="130" spans="1:6" ht="18" x14ac:dyDescent="0.25">
      <c r="A130" s="117"/>
      <c r="B130" s="109"/>
      <c r="C130" s="109"/>
      <c r="D130" s="109"/>
      <c r="E130" s="118"/>
      <c r="F130" s="119"/>
    </row>
    <row r="131" spans="1:6" ht="57" customHeight="1" x14ac:dyDescent="0.25">
      <c r="A131" s="120" t="s">
        <v>356</v>
      </c>
      <c r="B131" s="121" t="s">
        <v>357</v>
      </c>
      <c r="C131" s="122"/>
      <c r="D131" s="107"/>
      <c r="E131" s="123"/>
      <c r="F131" s="124"/>
    </row>
    <row r="132" spans="1:6" ht="24.75" customHeight="1" thickBot="1" x14ac:dyDescent="0.3">
      <c r="A132" s="125"/>
      <c r="B132" s="456" t="s">
        <v>358</v>
      </c>
      <c r="C132" s="457"/>
      <c r="D132" s="458"/>
      <c r="E132" s="126"/>
      <c r="F132" s="127"/>
    </row>
    <row r="133" spans="1:6" ht="125.25" customHeight="1" thickBot="1" x14ac:dyDescent="0.3">
      <c r="A133" s="438" t="s">
        <v>359</v>
      </c>
      <c r="B133" s="439" t="s">
        <v>360</v>
      </c>
      <c r="C133" s="459" t="s">
        <v>361</v>
      </c>
      <c r="D133" s="128" t="s">
        <v>362</v>
      </c>
      <c r="E133" s="403"/>
      <c r="F133" s="400"/>
    </row>
    <row r="134" spans="1:6" ht="119.25" customHeight="1" x14ac:dyDescent="0.25">
      <c r="A134" s="428"/>
      <c r="B134" s="407"/>
      <c r="C134" s="421"/>
      <c r="D134" s="71" t="s">
        <v>363</v>
      </c>
      <c r="E134" s="403"/>
      <c r="F134" s="400"/>
    </row>
    <row r="135" spans="1:6" ht="97.5" customHeight="1" x14ac:dyDescent="0.25">
      <c r="A135" s="428" t="s">
        <v>364</v>
      </c>
      <c r="B135" s="421" t="s">
        <v>365</v>
      </c>
      <c r="C135" s="421" t="s">
        <v>366</v>
      </c>
      <c r="D135" s="71" t="s">
        <v>367</v>
      </c>
      <c r="E135" s="403"/>
      <c r="F135" s="400"/>
    </row>
    <row r="136" spans="1:6" ht="114.75" customHeight="1" x14ac:dyDescent="0.25">
      <c r="A136" s="428"/>
      <c r="B136" s="421"/>
      <c r="C136" s="421"/>
      <c r="D136" s="71" t="s">
        <v>368</v>
      </c>
      <c r="E136" s="403"/>
      <c r="F136" s="400"/>
    </row>
    <row r="137" spans="1:6" ht="90" x14ac:dyDescent="0.25">
      <c r="A137" s="428"/>
      <c r="B137" s="421"/>
      <c r="C137" s="421"/>
      <c r="D137" s="71" t="s">
        <v>369</v>
      </c>
      <c r="E137" s="403"/>
      <c r="F137" s="400"/>
    </row>
    <row r="138" spans="1:6" ht="108" x14ac:dyDescent="0.25">
      <c r="A138" s="428"/>
      <c r="B138" s="421"/>
      <c r="C138" s="421"/>
      <c r="D138" s="137" t="s">
        <v>370</v>
      </c>
      <c r="E138" s="403"/>
      <c r="F138" s="400"/>
    </row>
    <row r="139" spans="1:6" ht="72" x14ac:dyDescent="0.25">
      <c r="A139" s="428"/>
      <c r="B139" s="421"/>
      <c r="C139" s="421"/>
      <c r="D139" s="137" t="s">
        <v>371</v>
      </c>
      <c r="E139" s="403"/>
      <c r="F139" s="400"/>
    </row>
    <row r="140" spans="1:6" ht="54" x14ac:dyDescent="0.25">
      <c r="A140" s="428"/>
      <c r="B140" s="421"/>
      <c r="C140" s="421"/>
      <c r="D140" s="138" t="s">
        <v>372</v>
      </c>
      <c r="E140" s="403"/>
      <c r="F140" s="400"/>
    </row>
    <row r="141" spans="1:6" ht="93" customHeight="1" x14ac:dyDescent="0.25">
      <c r="A141" s="428"/>
      <c r="B141" s="421"/>
      <c r="C141" s="421"/>
      <c r="D141" s="139" t="s">
        <v>373</v>
      </c>
      <c r="E141" s="403"/>
      <c r="F141" s="400"/>
    </row>
    <row r="142" spans="1:6" ht="123.75" customHeight="1" x14ac:dyDescent="0.25">
      <c r="A142" s="432"/>
      <c r="B142" s="423"/>
      <c r="C142" s="423"/>
      <c r="D142" s="140" t="s">
        <v>374</v>
      </c>
      <c r="E142" s="403"/>
      <c r="F142" s="400"/>
    </row>
    <row r="143" spans="1:6" ht="18" x14ac:dyDescent="0.25">
      <c r="A143" s="117" t="s">
        <v>375</v>
      </c>
      <c r="B143" s="453" t="s">
        <v>376</v>
      </c>
      <c r="C143" s="453"/>
      <c r="D143" s="453"/>
      <c r="E143" s="129"/>
      <c r="F143" s="130"/>
    </row>
    <row r="144" spans="1:6" ht="80.25" customHeight="1" x14ac:dyDescent="0.25">
      <c r="A144" s="416" t="s">
        <v>375</v>
      </c>
      <c r="B144" s="455" t="s">
        <v>377</v>
      </c>
      <c r="C144" s="381" t="s">
        <v>378</v>
      </c>
      <c r="D144" s="115" t="s">
        <v>379</v>
      </c>
      <c r="E144" s="447"/>
      <c r="F144" s="436"/>
    </row>
    <row r="145" spans="1:6" ht="45" customHeight="1" x14ac:dyDescent="0.25">
      <c r="A145" s="416"/>
      <c r="B145" s="455"/>
      <c r="C145" s="381"/>
      <c r="D145" s="107" t="s">
        <v>380</v>
      </c>
      <c r="E145" s="447"/>
      <c r="F145" s="436"/>
    </row>
    <row r="146" spans="1:6" ht="59.25" customHeight="1" x14ac:dyDescent="0.25">
      <c r="A146" s="416"/>
      <c r="B146" s="455"/>
      <c r="C146" s="381"/>
      <c r="D146" s="131" t="s">
        <v>381</v>
      </c>
      <c r="E146" s="447"/>
      <c r="F146" s="436"/>
    </row>
    <row r="147" spans="1:6" ht="75.75" customHeight="1" thickBot="1" x14ac:dyDescent="0.3">
      <c r="A147" s="454"/>
      <c r="B147" s="132" t="s">
        <v>382</v>
      </c>
      <c r="C147" s="133" t="s">
        <v>383</v>
      </c>
      <c r="D147" s="134"/>
      <c r="E147" s="135"/>
      <c r="F147" s="136"/>
    </row>
  </sheetData>
  <mergeCells count="125">
    <mergeCell ref="B143:D143"/>
    <mergeCell ref="A144:A147"/>
    <mergeCell ref="B144:B146"/>
    <mergeCell ref="C144:C146"/>
    <mergeCell ref="E144:E146"/>
    <mergeCell ref="F144:F146"/>
    <mergeCell ref="B132:D132"/>
    <mergeCell ref="A133:A134"/>
    <mergeCell ref="B133:B134"/>
    <mergeCell ref="C133:C134"/>
    <mergeCell ref="E133:E142"/>
    <mergeCell ref="F133:F142"/>
    <mergeCell ref="A135:A142"/>
    <mergeCell ref="B135:B142"/>
    <mergeCell ref="C135:C142"/>
    <mergeCell ref="A120:F120"/>
    <mergeCell ref="A121:A127"/>
    <mergeCell ref="B121:B129"/>
    <mergeCell ref="C121:C123"/>
    <mergeCell ref="E121:E129"/>
    <mergeCell ref="F121:F129"/>
    <mergeCell ref="C126:C127"/>
    <mergeCell ref="C128:C129"/>
    <mergeCell ref="B110:C110"/>
    <mergeCell ref="A111:A119"/>
    <mergeCell ref="B111:B119"/>
    <mergeCell ref="C111:C119"/>
    <mergeCell ref="E111:E119"/>
    <mergeCell ref="F111:F119"/>
    <mergeCell ref="A107:F107"/>
    <mergeCell ref="A108:A109"/>
    <mergeCell ref="B108:B109"/>
    <mergeCell ref="C108:C109"/>
    <mergeCell ref="E108:E109"/>
    <mergeCell ref="F108:F109"/>
    <mergeCell ref="A100:F100"/>
    <mergeCell ref="A101:A106"/>
    <mergeCell ref="B101:B106"/>
    <mergeCell ref="C101:C106"/>
    <mergeCell ref="E101:E106"/>
    <mergeCell ref="F101:F106"/>
    <mergeCell ref="A91:A93"/>
    <mergeCell ref="B91:B93"/>
    <mergeCell ref="C91:C93"/>
    <mergeCell ref="E91:E93"/>
    <mergeCell ref="F91:F93"/>
    <mergeCell ref="A95:A99"/>
    <mergeCell ref="B95:B99"/>
    <mergeCell ref="C95:C99"/>
    <mergeCell ref="E95:E99"/>
    <mergeCell ref="F95:F99"/>
    <mergeCell ref="A85:F85"/>
    <mergeCell ref="A86:A90"/>
    <mergeCell ref="B86:B90"/>
    <mergeCell ref="C86:C90"/>
    <mergeCell ref="E86:E90"/>
    <mergeCell ref="F86:F90"/>
    <mergeCell ref="F66:F78"/>
    <mergeCell ref="C68:C69"/>
    <mergeCell ref="C70:C78"/>
    <mergeCell ref="A79:F79"/>
    <mergeCell ref="A80:A84"/>
    <mergeCell ref="B80:B84"/>
    <mergeCell ref="C80:C81"/>
    <mergeCell ref="E80:E84"/>
    <mergeCell ref="F80:F84"/>
    <mergeCell ref="C82:C84"/>
    <mergeCell ref="B64:D64"/>
    <mergeCell ref="B65:D65"/>
    <mergeCell ref="A66:A78"/>
    <mergeCell ref="B66:B78"/>
    <mergeCell ref="C66:C67"/>
    <mergeCell ref="E66:E78"/>
    <mergeCell ref="A51:A56"/>
    <mergeCell ref="B51:B56"/>
    <mergeCell ref="C51:C56"/>
    <mergeCell ref="E51:E56"/>
    <mergeCell ref="F51:F56"/>
    <mergeCell ref="A58:A63"/>
    <mergeCell ref="B58:B63"/>
    <mergeCell ref="E58:E63"/>
    <mergeCell ref="F58:F63"/>
    <mergeCell ref="C62:C63"/>
    <mergeCell ref="B41:B42"/>
    <mergeCell ref="C41:C42"/>
    <mergeCell ref="E41:E42"/>
    <mergeCell ref="F41:F42"/>
    <mergeCell ref="A44:A49"/>
    <mergeCell ref="B44:B49"/>
    <mergeCell ref="C44:C47"/>
    <mergeCell ref="E44:E49"/>
    <mergeCell ref="F44:F49"/>
    <mergeCell ref="B30:B38"/>
    <mergeCell ref="C30:C35"/>
    <mergeCell ref="E30:E38"/>
    <mergeCell ref="F30:F38"/>
    <mergeCell ref="C36:C37"/>
    <mergeCell ref="B39:B40"/>
    <mergeCell ref="C39:C40"/>
    <mergeCell ref="E39:E40"/>
    <mergeCell ref="F39:F40"/>
    <mergeCell ref="B24:B29"/>
    <mergeCell ref="E24:E29"/>
    <mergeCell ref="F24:F29"/>
    <mergeCell ref="C25:C28"/>
    <mergeCell ref="A5:A23"/>
    <mergeCell ref="B5:B23"/>
    <mergeCell ref="C5:C9"/>
    <mergeCell ref="E5:E9"/>
    <mergeCell ref="F5:F9"/>
    <mergeCell ref="C11:C12"/>
    <mergeCell ref="E11:E12"/>
    <mergeCell ref="F11:F12"/>
    <mergeCell ref="C14:C18"/>
    <mergeCell ref="E14:E18"/>
    <mergeCell ref="A1:F1"/>
    <mergeCell ref="A2:A3"/>
    <mergeCell ref="B2:B3"/>
    <mergeCell ref="C2:C3"/>
    <mergeCell ref="D2:D3"/>
    <mergeCell ref="E2:F2"/>
    <mergeCell ref="F14:F18"/>
    <mergeCell ref="C20:C23"/>
    <mergeCell ref="E20:E23"/>
    <mergeCell ref="F20:F23"/>
  </mergeCells>
  <printOptions horizontalCentered="1"/>
  <pageMargins left="0.31496062992125984" right="0.31496062992125984" top="0.74803149606299213" bottom="0.74803149606299213" header="0.31496062992125984" footer="0.31496062992125984"/>
  <pageSetup scale="60" fitToWidth="20" fitToHeight="20" orientation="landscape" r:id="rId1"/>
  <headerFooter>
    <oddFooter>&amp;C&amp;N&amp;R&amp;F</oddFooter>
  </headerFooter>
  <rowBreaks count="12" manualBreakCount="12">
    <brk id="16" max="5" man="1"/>
    <brk id="28" max="5" man="1"/>
    <brk id="38" max="5" man="1"/>
    <brk id="48" max="5" man="1"/>
    <brk id="57" max="5" man="1"/>
    <brk id="67" max="5" man="1"/>
    <brk id="78" max="5" man="1"/>
    <brk id="88" max="5" man="1"/>
    <brk id="100" max="5" man="1"/>
    <brk id="109" max="5" man="1"/>
    <brk id="120" max="5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Gestión de la Calidad </vt:lpstr>
      <vt:lpstr>OBJ Reslt A01 </vt:lpstr>
      <vt:lpstr>Programas</vt:lpstr>
      <vt:lpstr>'Gestión de la Calidad '!Área_de_impresión</vt:lpstr>
      <vt:lpstr>'OBJ Reslt A01 '!Área_de_impresión</vt:lpstr>
      <vt:lpstr>Programas!Área_de_impresión</vt:lpstr>
      <vt:lpstr>'Gestión de la Calidad '!OLE_LINK1</vt:lpstr>
      <vt:lpstr>Programas!Títulos_a_imprimir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Natalia.SanPablo</dc:creator>
  <cp:lastModifiedBy>Francisco Frias</cp:lastModifiedBy>
  <cp:lastPrinted>2019-02-11T15:14:17Z</cp:lastPrinted>
  <dcterms:created xsi:type="dcterms:W3CDTF">2016-08-22T12:03:26Z</dcterms:created>
  <dcterms:modified xsi:type="dcterms:W3CDTF">2019-02-11T15:19:38Z</dcterms:modified>
</cp:coreProperties>
</file>